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 l="1"/>
  <c r="I21" i="6"/>
  <c r="H21" i="6"/>
  <c r="G21" i="6"/>
  <c r="F21" i="6"/>
  <c r="D21" i="6"/>
  <c r="C21" i="6"/>
  <c r="B21" i="6"/>
  <c r="K20" i="6"/>
  <c r="E20" i="6"/>
  <c r="K19" i="6"/>
  <c r="E19" i="6"/>
  <c r="K18" i="6"/>
  <c r="E18" i="6"/>
  <c r="K17" i="6"/>
  <c r="E17" i="6"/>
  <c r="K16" i="6"/>
  <c r="E16" i="6"/>
  <c r="K15" i="6"/>
  <c r="E15" i="6"/>
  <c r="K14" i="6"/>
  <c r="E14" i="6"/>
  <c r="K12" i="6"/>
  <c r="K11" i="6"/>
  <c r="E11" i="6"/>
  <c r="K10" i="6"/>
  <c r="E10" i="6"/>
  <c r="K9" i="6"/>
  <c r="E9" i="6"/>
  <c r="E21" i="6" s="1"/>
  <c r="K8" i="6"/>
  <c r="K7" i="6"/>
  <c r="E7" i="6"/>
  <c r="K6" i="6"/>
  <c r="E6" i="6"/>
  <c r="K5" i="6"/>
  <c r="E5" i="6"/>
  <c r="K4" i="6"/>
  <c r="K21" i="6" s="1"/>
  <c r="E4" i="6"/>
  <c r="E13" i="5"/>
  <c r="F13" i="5" s="1"/>
  <c r="G13" i="5" s="1"/>
  <c r="D12" i="5"/>
  <c r="E12" i="5" s="1"/>
  <c r="F12" i="5" s="1"/>
  <c r="G12" i="5" s="1"/>
  <c r="E11" i="5"/>
  <c r="F11" i="5" s="1"/>
  <c r="G11" i="5" s="1"/>
  <c r="E10" i="5"/>
  <c r="F10" i="5" s="1"/>
  <c r="G10" i="5" s="1"/>
  <c r="D6" i="5"/>
  <c r="E6" i="5" s="1"/>
  <c r="F6" i="5" s="1"/>
  <c r="G6" i="5" s="1"/>
  <c r="F5" i="5"/>
  <c r="G5" i="5" s="1"/>
  <c r="E5" i="5"/>
  <c r="E4" i="5"/>
  <c r="F4" i="5" s="1"/>
  <c r="G4" i="5" s="1"/>
  <c r="E3" i="5"/>
  <c r="F3" i="5" s="1"/>
  <c r="G3" i="5" s="1"/>
  <c r="D12" i="4"/>
  <c r="E12" i="4" s="1"/>
  <c r="F12" i="4" s="1"/>
  <c r="G12" i="4" s="1"/>
  <c r="C12" i="4"/>
  <c r="B12" i="4"/>
  <c r="F11" i="4"/>
  <c r="G11" i="4" s="1"/>
  <c r="E11" i="4"/>
  <c r="E10" i="4"/>
  <c r="F10" i="4" s="1"/>
  <c r="G10" i="4" s="1"/>
  <c r="E9" i="4"/>
  <c r="F9" i="4" s="1"/>
  <c r="G9" i="4" s="1"/>
  <c r="E8" i="4"/>
  <c r="F8" i="4" s="1"/>
  <c r="G8" i="4" s="1"/>
  <c r="G7" i="4"/>
  <c r="F7" i="4"/>
  <c r="E7" i="4"/>
  <c r="E6" i="4"/>
  <c r="F6" i="4" s="1"/>
  <c r="G6" i="4" s="1"/>
  <c r="E5" i="4"/>
  <c r="F5" i="4" s="1"/>
  <c r="G5" i="4" s="1"/>
  <c r="E4" i="4"/>
  <c r="F4" i="4" s="1"/>
  <c r="G4" i="4" s="1"/>
  <c r="C13" i="3"/>
  <c r="E12" i="3"/>
  <c r="F12" i="3" s="1"/>
  <c r="G12" i="3" s="1"/>
  <c r="E11" i="3"/>
  <c r="F11" i="3" s="1"/>
  <c r="G11" i="3" s="1"/>
  <c r="D10" i="3"/>
  <c r="E10" i="3" s="1"/>
  <c r="F10" i="3" s="1"/>
  <c r="G10" i="3" s="1"/>
  <c r="F9" i="3"/>
  <c r="G9" i="3" s="1"/>
  <c r="E9" i="3"/>
  <c r="E8" i="3"/>
  <c r="F8" i="3" s="1"/>
  <c r="G8" i="3" s="1"/>
  <c r="D8" i="3"/>
  <c r="E7" i="3"/>
  <c r="F7" i="3" s="1"/>
  <c r="G7" i="3" s="1"/>
  <c r="D6" i="3"/>
  <c r="D13" i="3" s="1"/>
  <c r="E13" i="3" s="1"/>
  <c r="F13" i="3" s="1"/>
  <c r="G13" i="3" s="1"/>
  <c r="E5" i="3"/>
  <c r="F5" i="3" s="1"/>
  <c r="G5" i="3" s="1"/>
  <c r="E4" i="3"/>
  <c r="F4" i="3" s="1"/>
  <c r="G4" i="3" s="1"/>
  <c r="E6" i="3" l="1"/>
  <c r="F6" i="3" s="1"/>
  <c r="G6" i="3" s="1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4" i="2"/>
</calcChain>
</file>

<file path=xl/sharedStrings.xml><?xml version="1.0" encoding="utf-8"?>
<sst xmlns="http://schemas.openxmlformats.org/spreadsheetml/2006/main" count="1502" uniqueCount="375">
  <si>
    <t>YILO KROBO MUNICIPAL ASSEMBLY 2020 COMPOSITE ANNUAL ACTION PLAN</t>
  </si>
  <si>
    <t>ADOPTED GOAL:Creat Opportunities For All Ghanaians</t>
  </si>
  <si>
    <t>PROGRAMME</t>
  </si>
  <si>
    <t>SUB-PROGRAMME</t>
  </si>
  <si>
    <t>ACTIVITY/PROJECT/OPERATION</t>
  </si>
  <si>
    <t>LOCATION</t>
  </si>
  <si>
    <t>BASELINE</t>
  </si>
  <si>
    <t>OUTPUT INDICATOR</t>
  </si>
  <si>
    <t>QUARTERLY TIME SCHEDULE</t>
  </si>
  <si>
    <t>FUNDING SOURCE</t>
  </si>
  <si>
    <t>IMPLEMENTING AGENCIES</t>
  </si>
  <si>
    <t>1ST</t>
  </si>
  <si>
    <t>2ND</t>
  </si>
  <si>
    <t>3RD</t>
  </si>
  <si>
    <t>4TH</t>
  </si>
  <si>
    <t>DACF</t>
  </si>
  <si>
    <t>GoG</t>
  </si>
  <si>
    <t>RFG</t>
  </si>
  <si>
    <t>MP's FUND</t>
  </si>
  <si>
    <t>IGF</t>
  </si>
  <si>
    <t>LEAD</t>
  </si>
  <si>
    <t>COLLABORATOR</t>
  </si>
  <si>
    <t>EDUCATION</t>
  </si>
  <si>
    <t>Social Service Delivery</t>
  </si>
  <si>
    <t>Education &amp; Youth Development</t>
  </si>
  <si>
    <t>Construction of perimetre fence-wall at Somanya Presby school</t>
  </si>
  <si>
    <t>Somanya</t>
  </si>
  <si>
    <t>Fence-wall constructed</t>
  </si>
  <si>
    <t>X</t>
  </si>
  <si>
    <t>GES</t>
  </si>
  <si>
    <t>MWD</t>
  </si>
  <si>
    <t>Construction of 1No.2-unit classroom block,office,store and 2-seater KVIP</t>
  </si>
  <si>
    <t>Sokwenya</t>
  </si>
  <si>
    <t>Classroom constructed</t>
  </si>
  <si>
    <t>Repainting of Klo-Agogo SHS</t>
  </si>
  <si>
    <t>Klo-Agogo</t>
  </si>
  <si>
    <t>SHS repainted</t>
  </si>
  <si>
    <t>Construction of 1No.2-unit classroom block,office &amp; store</t>
  </si>
  <si>
    <t>Trawa</t>
  </si>
  <si>
    <t>Classroom blk,office &amp; store constructed</t>
  </si>
  <si>
    <t>Self-help projects/community initiated/conterpart funding</t>
  </si>
  <si>
    <t>Selected community</t>
  </si>
  <si>
    <t>Projected supported</t>
  </si>
  <si>
    <t>YKMA</t>
  </si>
  <si>
    <t>Supply of furniture for Somanya Methodist</t>
  </si>
  <si>
    <t>Furniture supplied</t>
  </si>
  <si>
    <t>Construction of 1No.3-unit classroom block,office,store &amp; 1No.3-seater KVIP</t>
  </si>
  <si>
    <t>Obawale</t>
  </si>
  <si>
    <t>Construction of 1No.2-storey classroom block with ancillary facility for Somanya Methodist school</t>
  </si>
  <si>
    <t>Classroom block constructed</t>
  </si>
  <si>
    <t>Tsrematin-Yoyim</t>
  </si>
  <si>
    <t>Brukum-Agavenya</t>
  </si>
  <si>
    <t>Cladding of 1No.6-unit classroom block for M/A primary</t>
  </si>
  <si>
    <t>Sikalehia</t>
  </si>
  <si>
    <t>Classroom block cladded</t>
  </si>
  <si>
    <t>Construction of 1No.semi-detached teachers' bungalow</t>
  </si>
  <si>
    <t>Sra</t>
  </si>
  <si>
    <t>Teachers bungalow constructed</t>
  </si>
  <si>
    <t>National day celebration(Independence day celebration</t>
  </si>
  <si>
    <t>District education fund-support brilliant but needy students and STME</t>
  </si>
  <si>
    <t>Municipality-wide</t>
  </si>
  <si>
    <t>Student supported</t>
  </si>
  <si>
    <t>HEALTH</t>
  </si>
  <si>
    <t>Health Delivery</t>
  </si>
  <si>
    <t>Complete construction of Akorley CHPs compound</t>
  </si>
  <si>
    <t>Akorley</t>
  </si>
  <si>
    <t>CHPs completed</t>
  </si>
  <si>
    <t>GHS</t>
  </si>
  <si>
    <t xml:space="preserve">Construction of 2No bedroom,semi-detached,borehoole &amp; clinic facility </t>
  </si>
  <si>
    <t>Klo-Agogo and Akorwu Bana</t>
  </si>
  <si>
    <t>2Nobedroom and clinic constructed</t>
  </si>
  <si>
    <t>Construction of CHPs compound with mechanised borehole</t>
  </si>
  <si>
    <t>Huhunya</t>
  </si>
  <si>
    <t>CHPs compound constructed</t>
  </si>
  <si>
    <t>Aketebuor</t>
  </si>
  <si>
    <t>Construction ofCHPs compound</t>
  </si>
  <si>
    <t>Ahinkwa</t>
  </si>
  <si>
    <t>Support the fight against COVID-19</t>
  </si>
  <si>
    <t>Fight against COVID-19 supported</t>
  </si>
  <si>
    <t>District Response Initiative-prevention of HIV/AIDS and malaria</t>
  </si>
  <si>
    <t>Response supported</t>
  </si>
  <si>
    <t>ADOPTED GOAL:Saveguard The Natural Environment &amp; Ensure A Resilient, Built Environment</t>
  </si>
  <si>
    <t>CLIMATE CHANGE AND ENVIRONMENT</t>
  </si>
  <si>
    <t>Environmental &amp; Sanitation management</t>
  </si>
  <si>
    <t>Disaster Prevention &amp; Management</t>
  </si>
  <si>
    <t>Complete construction of storm drains at Somanya lorry park</t>
  </si>
  <si>
    <t>Storm drain constructed</t>
  </si>
  <si>
    <t>NADMO</t>
  </si>
  <si>
    <t>Construction of 10meter storm drain</t>
  </si>
  <si>
    <t>Agavenya</t>
  </si>
  <si>
    <t>Disaster preparedness and management</t>
  </si>
  <si>
    <t>Disaster preparedness and management supported</t>
  </si>
  <si>
    <t>Street Naming &amp; property addressing exercise</t>
  </si>
  <si>
    <t>Pilot areas</t>
  </si>
  <si>
    <t>PPD</t>
  </si>
  <si>
    <t>Designing of layout for 2no. Communities</t>
  </si>
  <si>
    <t>Picking of details and developing base map for 2no.communities</t>
  </si>
  <si>
    <t>Embark on development control</t>
  </si>
  <si>
    <t>Development control exercise embarked upon</t>
  </si>
  <si>
    <t>PPD/YKMA</t>
  </si>
  <si>
    <t>Procure 100No.street light</t>
  </si>
  <si>
    <t>Procure accessories for the maintenance of street light</t>
  </si>
  <si>
    <t>Purchase and documentation of lands for development projects</t>
  </si>
  <si>
    <t>Fill up land sites with earth materials,plant trees to recalim the lands to its natural state</t>
  </si>
  <si>
    <t>Educate and sensitize the public on bushfire,rain storm,road accident and flooding.</t>
  </si>
  <si>
    <t>WATER &amp; SANITATION</t>
  </si>
  <si>
    <t>Complete construction of 1No.10-seater W/C with mechanised borehole</t>
  </si>
  <si>
    <t>Ogome</t>
  </si>
  <si>
    <t>10-seater KVIP and borehole constructed</t>
  </si>
  <si>
    <t>MEHU</t>
  </si>
  <si>
    <t>Abokobi</t>
  </si>
  <si>
    <t>Construction of 15No.boreholes and 3No.iron removal plant</t>
  </si>
  <si>
    <t>15No selected communities</t>
  </si>
  <si>
    <t>15No.borehole and 3No.iron removal plant constructed</t>
  </si>
  <si>
    <t>Construction of 3No.borehole</t>
  </si>
  <si>
    <t>Plechie,Brukum-Maumi &amp; Abrewanko</t>
  </si>
  <si>
    <t>3No.borehole constructed</t>
  </si>
  <si>
    <t>Construction of slaughterhouse</t>
  </si>
  <si>
    <t>Slaughterhouse constructed</t>
  </si>
  <si>
    <t>BAC</t>
  </si>
  <si>
    <t>Provision of water &amp; filling of lowland</t>
  </si>
  <si>
    <t>Nkurakan</t>
  </si>
  <si>
    <t>Filling of lowland and provision of water undertaken</t>
  </si>
  <si>
    <t>Provision of water facilities at Roundabout,Akutunya &amp; Klo-Agogo markets</t>
  </si>
  <si>
    <t>Somanya(Roundabout),Somanya(Akutunya) &amp; Klo-Agogo</t>
  </si>
  <si>
    <t>Provision of water undertaken</t>
  </si>
  <si>
    <t>Disinfestation,disinfection and maintenance of solid and liquid waste disposal sites</t>
  </si>
  <si>
    <t>Disinfestation and diinfection undertaken</t>
  </si>
  <si>
    <t>Management of final waste disposal site</t>
  </si>
  <si>
    <t>Final waste disposal site managed</t>
  </si>
  <si>
    <t>Sanitation improvement package</t>
  </si>
  <si>
    <t>Sanitation improved</t>
  </si>
  <si>
    <t>Evacuate refuse from dumping sites to final disposal site</t>
  </si>
  <si>
    <t>Refuse evacuated</t>
  </si>
  <si>
    <t>Infrastructure Delivery &amp; Management</t>
  </si>
  <si>
    <t>Infrastructure Development</t>
  </si>
  <si>
    <t>URBAN ROADS / FEEDER ROADS/INFRASTRUCTURE</t>
  </si>
  <si>
    <t>Construction of access road to fertilizer factory</t>
  </si>
  <si>
    <t>Trayonya junction</t>
  </si>
  <si>
    <t>Access road constructed</t>
  </si>
  <si>
    <t>DUR</t>
  </si>
  <si>
    <t>Reshaping of 8km selected feeder roads.</t>
  </si>
  <si>
    <t>Municipality Wide</t>
  </si>
  <si>
    <t>Feeder roads reshaped</t>
  </si>
  <si>
    <t>Preparation of Operation and maintenance plan</t>
  </si>
  <si>
    <t>Operation and maintenance undertaken</t>
  </si>
  <si>
    <t>Embark on patching of potholes within somanya</t>
  </si>
  <si>
    <t>ADOPTED GOAL:Maintain A stable,United &amp; Safe Society</t>
  </si>
  <si>
    <t>SOCIAL PROTECTION</t>
  </si>
  <si>
    <t>SECURITY</t>
  </si>
  <si>
    <t>Management &amp; Administration</t>
  </si>
  <si>
    <t>Human Resource development &amp; Management</t>
  </si>
  <si>
    <t>Construction of police post</t>
  </si>
  <si>
    <t>Police post constructed</t>
  </si>
  <si>
    <t>Renovate of Somanya High court</t>
  </si>
  <si>
    <t>High court renovated</t>
  </si>
  <si>
    <t>Revision of Assembly by-laws</t>
  </si>
  <si>
    <t>By-laws revised</t>
  </si>
  <si>
    <t>Renovate the magistrate,human resource,MPO and budget bungalows</t>
  </si>
  <si>
    <t>Bungalows renovated</t>
  </si>
  <si>
    <t>Erection of road safety sign posts within Somanya township.</t>
  </si>
  <si>
    <t>Organise 2-day radio programme on road safety issues by Road Safety Commission</t>
  </si>
  <si>
    <t>Renovation of office,accommodation,construction of 2No.cells and 3-seater W/C,for district magistrate court</t>
  </si>
  <si>
    <t>Renovation undertaken</t>
  </si>
  <si>
    <t>VULNERABILITY</t>
  </si>
  <si>
    <t>Disability</t>
  </si>
  <si>
    <t>Conduct physical,medical and psychological needs assessement for 5No. Vulnerable groups.</t>
  </si>
  <si>
    <t>PWD activities supported</t>
  </si>
  <si>
    <t>DSWCD</t>
  </si>
  <si>
    <t>Identify, register and organise skills training for 200 persons with disability by the end of december 2020.</t>
  </si>
  <si>
    <t>Disables identified and trained</t>
  </si>
  <si>
    <t>Enrol and review NHIS cards for OVC, LEAP beneficiaries and PWDs.</t>
  </si>
  <si>
    <t>NHIS cards for OVC,LEAP benefiaries reviewed</t>
  </si>
  <si>
    <t>Child Protection/Social Protection</t>
  </si>
  <si>
    <t>Facilitate the implementation of the livelihood empowerment against poverty activities bi-monthly for 1447 beneficiariey household</t>
  </si>
  <si>
    <t>Identify,maintain and update data on various groups in the communities by the end of the year</t>
  </si>
  <si>
    <t>Selected deprived communities</t>
  </si>
  <si>
    <t>Provide probation services to five juvinals by the end of December 2020</t>
  </si>
  <si>
    <t>Provide hospital welfare services, assistant to destitute psychiatry patient and the standard ,20(twenty) clients and conduct needs assessment for 10 vulnerablr groups by the end of December 2020.</t>
  </si>
  <si>
    <t>Municipality wide</t>
  </si>
  <si>
    <t>Intervene in cases of children in worst forms of child labour</t>
  </si>
  <si>
    <t>Involve in weekly family tribunal sitting and provide probation services to 5(five) juviniles by the end of December 2020</t>
  </si>
  <si>
    <t>General case work management, including support to the families and individuals in 50(fifty) non-child maintainance cases, custody, paternity, family reconciliation by the end of the year 2020</t>
  </si>
  <si>
    <t>Provide alternative care to 20(twenty) children without parental support, handle domestic violence cases, spousal abuse, trafficked children and street children by the end of the year 2020</t>
  </si>
  <si>
    <t>Supervise, monitor and facilitate the registration of 40(fourty) day care centres Quarterly.</t>
  </si>
  <si>
    <t>To facilitate the roll out of the child protection tool kits through community engagement and dialogue to be done by the end of the year.</t>
  </si>
  <si>
    <t>The Aged</t>
  </si>
  <si>
    <t>Gender</t>
  </si>
  <si>
    <t>Revised and implement the municipal gender profile</t>
  </si>
  <si>
    <t>Sensitisation programme on gender</t>
  </si>
  <si>
    <t>Education of reproductive health</t>
  </si>
  <si>
    <t>Sensitisation programme on rape and where to get redress</t>
  </si>
  <si>
    <t>PERFORMANCE AND REVENUE MOBILISTION</t>
  </si>
  <si>
    <t>Finance &amp; Revenue Mobilisation</t>
  </si>
  <si>
    <t>Preparation/Revision and Implementation of Revenue Improvement Action Plan</t>
  </si>
  <si>
    <t>Revenue improvement action plan and implemented</t>
  </si>
  <si>
    <t>FD</t>
  </si>
  <si>
    <t>Set up task force to conduct quarterly revenue supervision &amp; monitoring</t>
  </si>
  <si>
    <t>Task force formed</t>
  </si>
  <si>
    <t>Encourage community-initiative projects through self-help to be done quarterly.</t>
  </si>
  <si>
    <t>Conduct monthly meeting of the Finance &amp; Administration sucommittee</t>
  </si>
  <si>
    <t>Finance and Administration meeting held</t>
  </si>
  <si>
    <t>Conduct quarterly core management meeting to review revenue position of the Municipal assembly</t>
  </si>
  <si>
    <t>Quarterly management meeting held</t>
  </si>
  <si>
    <t>Hold 10(ten) community briefing sessions on the role of the Assembly and its departments with key stakeholders and community members at the area councils by the end of the year</t>
  </si>
  <si>
    <t>Mobilise and train voluntary leaders and community-based organisation as change agents in the community by the end of the second Quarter</t>
  </si>
  <si>
    <t>Conduct quarterly meetings with revenue staff to review revenue performance of the Assembly</t>
  </si>
  <si>
    <t>Quarterly meeting with revenue collectors held</t>
  </si>
  <si>
    <t>Valuation of immovable properties</t>
  </si>
  <si>
    <t>Immovable properties evaluated</t>
  </si>
  <si>
    <t>Train revenue staff and zonal council members on revenue collection</t>
  </si>
  <si>
    <t>Educate the public on the need to pay property rate and to acquire permanent and temporal permits</t>
  </si>
  <si>
    <t>Human Resource Management</t>
  </si>
  <si>
    <t>Renovation of Deputy Director's residence</t>
  </si>
  <si>
    <t>Residence renovated</t>
  </si>
  <si>
    <t>Goods and service for human resources and statistical offices</t>
  </si>
  <si>
    <t>Renovate Assembly office building</t>
  </si>
  <si>
    <t>Procurement 2no. Air conditioners</t>
  </si>
  <si>
    <t>Procure 12No.swivel chairs,1No.office desk,2No.desk tops,2No.laptops,2No.printers &amp; 2No.air conditioners</t>
  </si>
  <si>
    <t>Capacity building for staff &amp; honourable members</t>
  </si>
  <si>
    <t>Staff and assembly members trained</t>
  </si>
  <si>
    <t>HRD</t>
  </si>
  <si>
    <t>Renovate works department office</t>
  </si>
  <si>
    <t>Procurement of furniture &amp; fittings,office facilities,printed materials &amp; stationary</t>
  </si>
  <si>
    <t>Funiture and fittings procured</t>
  </si>
  <si>
    <t>Procurement of 7no.desktops computers,7no.laptops,5no.printers,2no scanners &amp; 7no. UPS</t>
  </si>
  <si>
    <t>Computer,printers and scanners procured</t>
  </si>
  <si>
    <t>Air condition procured</t>
  </si>
  <si>
    <t>Organise 3no.mandatory general assembly &amp; 1no.special meetings</t>
  </si>
  <si>
    <t>Meetings held</t>
  </si>
  <si>
    <t>Organise 6no subcommittees and Execo committee meetings</t>
  </si>
  <si>
    <t>Establishment &amp; strengthening of sub-structures</t>
  </si>
  <si>
    <t>Substructures established and strengthened</t>
  </si>
  <si>
    <t>Support the activities of traditional authorities</t>
  </si>
  <si>
    <t>Preparation &amp; implementation of 2021 composite action plan,2021 budget &amp; 2021 procurement plans, fee fixing resolution and DMTDP</t>
  </si>
  <si>
    <t>Document prepared</t>
  </si>
  <si>
    <t>Research,Statistics &amp; Information management</t>
  </si>
  <si>
    <t>Organisation of Stakeholder consultative/town hall meeting &amp; public education</t>
  </si>
  <si>
    <t>Zonal council level</t>
  </si>
  <si>
    <t>Stakeholder meeting held</t>
  </si>
  <si>
    <t>Monitoring &amp; Evaluation of projects &amp; programmes</t>
  </si>
  <si>
    <t>Monitoring and evaluation undertaken</t>
  </si>
  <si>
    <t>Hold 10(ten) community briefing sessions on the role of the Assembly and its departments with ket stakeholders and community members at the area councils by the end of the year</t>
  </si>
  <si>
    <t>ADOPTED GOAL:Build A Prosperous Society</t>
  </si>
  <si>
    <t>LOCAL ECONOMIC DEVELOPMENT</t>
  </si>
  <si>
    <t>Economic Development</t>
  </si>
  <si>
    <t>Trade,Tourism &amp; Industrial Development</t>
  </si>
  <si>
    <t>Construction of 1No. warehouse(23meters by 6meters)</t>
  </si>
  <si>
    <t>Akutunya Market,Somanya</t>
  </si>
  <si>
    <t>Warehouse constructed</t>
  </si>
  <si>
    <t xml:space="preserve">Construction of 5No.20-unit market-shed </t>
  </si>
  <si>
    <t>Akutunya market,somanya</t>
  </si>
  <si>
    <t>Market-shed constructed</t>
  </si>
  <si>
    <t>Construction of Kenkey shed</t>
  </si>
  <si>
    <t>Somanya,Roundabout</t>
  </si>
  <si>
    <t>Kenkey shed constructed</t>
  </si>
  <si>
    <t>Construction of 1No.10-unit market shed</t>
  </si>
  <si>
    <t>Oterkpolu</t>
  </si>
  <si>
    <t>Rehabilitation of Klo-Agogo market centre(Phase I)</t>
  </si>
  <si>
    <t>Market rehabilitated</t>
  </si>
  <si>
    <t>Construction of 1No.slaughterhouse</t>
  </si>
  <si>
    <t>Somanya.</t>
  </si>
  <si>
    <t>Training organised</t>
  </si>
  <si>
    <t>Support for government flagship programmes(1D1F)</t>
  </si>
  <si>
    <t>Meeting with business community to identify their challenges.</t>
  </si>
  <si>
    <t>Partner external bodies to offer employable and sustainable skills training for the youth</t>
  </si>
  <si>
    <t>Promote and provide 6 alternative livelihood empowerment skills programmes for the deprived in the communities by the end of the year</t>
  </si>
  <si>
    <t>Undertake quarterly joint monitoring and evaluation with MPCU</t>
  </si>
  <si>
    <t xml:space="preserve">Develop one tourist site </t>
  </si>
  <si>
    <t>AGRICULTURE</t>
  </si>
  <si>
    <t>Introduce hybrid seed maize varieties to farmers</t>
  </si>
  <si>
    <t>MOFA</t>
  </si>
  <si>
    <t>Conduct field demonstartions</t>
  </si>
  <si>
    <t>Train farmers of hybrid maize,good agriculture Practices</t>
  </si>
  <si>
    <t>facilitate control of fall Army Worm</t>
  </si>
  <si>
    <t>Procure PPR and rabies vaccines</t>
  </si>
  <si>
    <t>Creat awareness through community information systems</t>
  </si>
  <si>
    <t>Mobilise and set up community vaccination centres</t>
  </si>
  <si>
    <t>Organise 5 women groups</t>
  </si>
  <si>
    <t xml:space="preserve">Training of selected women groups </t>
  </si>
  <si>
    <t>Municipality</t>
  </si>
  <si>
    <t>Linking women groups to credit sources</t>
  </si>
  <si>
    <t>`</t>
  </si>
  <si>
    <t>Conduct scheduled disease survaillance for PPR,rabbies,new castle,CBPP &amp; vaccinations</t>
  </si>
  <si>
    <t>Organise research and extension linkage committee meeting with 100 stakeholders</t>
  </si>
  <si>
    <t>Establishment of 4(1/2) acreas maize,4(1/2) acrea cassava,4(1/2) acrea pepper demonstration farms</t>
  </si>
  <si>
    <t>Undertake data collection on major crops</t>
  </si>
  <si>
    <t>Procurement of stationery and office consumables for department of agric</t>
  </si>
  <si>
    <t>Organise National Farmers Day</t>
  </si>
  <si>
    <t>Extension services,MAG &amp; DCAT activities</t>
  </si>
  <si>
    <t>Preparation of Operation and maintenance plan (Rehabilitation of Assembly Properties</t>
  </si>
  <si>
    <t>2020 REVENUE PROJECTIONS - IGF ONLY</t>
  </si>
  <si>
    <t>ITEM</t>
  </si>
  <si>
    <t>2020   Projection     GH₵</t>
  </si>
  <si>
    <t>2021    Projection      GH₵</t>
  </si>
  <si>
    <t>2022      Projection     GH₵</t>
  </si>
  <si>
    <t xml:space="preserve">2023    Projection     GH₵  </t>
  </si>
  <si>
    <t>Budget            GH₵</t>
  </si>
  <si>
    <t>Actual as at July          GH₵</t>
  </si>
  <si>
    <t>Basic Rate</t>
  </si>
  <si>
    <t>Property Rate</t>
  </si>
  <si>
    <t xml:space="preserve">Fees </t>
  </si>
  <si>
    <t>Fines</t>
  </si>
  <si>
    <t>Licenses</t>
  </si>
  <si>
    <t>Land</t>
  </si>
  <si>
    <t>Rent</t>
  </si>
  <si>
    <t>Investment</t>
  </si>
  <si>
    <t>Miscellaneous</t>
  </si>
  <si>
    <t>Total</t>
  </si>
  <si>
    <t>2020 REVENUE PROJECTIONS - ALL REVENUE SOURCES</t>
  </si>
  <si>
    <t>2020 PROJECTION (GH₵)</t>
  </si>
  <si>
    <t>2021 PROJECTION (GH₵)</t>
  </si>
  <si>
    <t>2022 PROJECTION (GH₵)</t>
  </si>
  <si>
    <t>2023 PROJECTION (GH₵)</t>
  </si>
  <si>
    <t>Budget   (GH₵)</t>
  </si>
  <si>
    <t>Actual as at July  (GH₵)</t>
  </si>
  <si>
    <t xml:space="preserve">Compensation Transfer </t>
  </si>
  <si>
    <t xml:space="preserve">Goods and Services Transfer </t>
  </si>
  <si>
    <t>School Feeding</t>
  </si>
  <si>
    <t> -</t>
  </si>
  <si>
    <t>DDF</t>
  </si>
  <si>
    <t>MP's Common Fund</t>
  </si>
  <si>
    <t>Other Transfers (CIDA/MOFA)</t>
  </si>
  <si>
    <t>2020 EXPENDITURE PROJECTIONS - ALL FUNDING SOURCES</t>
  </si>
  <si>
    <t>Expenditure Items</t>
  </si>
  <si>
    <t>2019 Budget GH₵</t>
  </si>
  <si>
    <t>Actual as at July, 2019    GH₵</t>
  </si>
  <si>
    <t>2020            GH₵</t>
  </si>
  <si>
    <t>2021            GH₵</t>
  </si>
  <si>
    <t>2022            GH₵</t>
  </si>
  <si>
    <t>2023            GH₵</t>
  </si>
  <si>
    <t>Compensation</t>
  </si>
  <si>
    <t>Goods and Services</t>
  </si>
  <si>
    <t>Assets</t>
  </si>
  <si>
    <t>2020 EXPENDITURE PROJECTIONS - IGF</t>
  </si>
  <si>
    <t xml:space="preserve">Compensation </t>
  </si>
  <si>
    <t xml:space="preserve">Goods and Services </t>
  </si>
  <si>
    <t xml:space="preserve">Assets </t>
  </si>
  <si>
    <t>SUMMARY OF EXPENDITURE BYDGET BY DEPARTMENT, ITEM AND FUNDING SOURCE – 2020</t>
  </si>
  <si>
    <t xml:space="preserve">Department </t>
  </si>
  <si>
    <t xml:space="preserve"> Compensation </t>
  </si>
  <si>
    <t xml:space="preserve"> Goods &amp; Services </t>
  </si>
  <si>
    <t xml:space="preserve"> Assets </t>
  </si>
  <si>
    <t xml:space="preserve"> Total </t>
  </si>
  <si>
    <t xml:space="preserve">             Source of Funding </t>
  </si>
  <si>
    <t xml:space="preserve"> Assembly’s IGF </t>
  </si>
  <si>
    <t xml:space="preserve"> GOG   </t>
  </si>
  <si>
    <t xml:space="preserve"> DACF </t>
  </si>
  <si>
    <t xml:space="preserve"> DDF </t>
  </si>
  <si>
    <t xml:space="preserve"> OTHERS </t>
  </si>
  <si>
    <t xml:space="preserve"> Central Administration </t>
  </si>
  <si>
    <t xml:space="preserve"> Works department </t>
  </si>
  <si>
    <t xml:space="preserve"> Department of Agriculture </t>
  </si>
  <si>
    <t xml:space="preserve"> Social Development </t>
  </si>
  <si>
    <t xml:space="preserve"> Legal </t>
  </si>
  <si>
    <t xml:space="preserve"> Waste management </t>
  </si>
  <si>
    <t xml:space="preserve"> Urban Roads </t>
  </si>
  <si>
    <t xml:space="preserve"> Budget and rating </t>
  </si>
  <si>
    <t xml:space="preserve"> Transport </t>
  </si>
  <si>
    <t xml:space="preserve"> Schedule 2 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</si>
  <si>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</si>
  <si>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</t>
  </si>
  <si>
    <t xml:space="preserve"> 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</si>
  <si>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</si>
  <si>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</t>
  </si>
  <si>
    <t xml:space="preserve">                                                                                       </t>
  </si>
  <si>
    <t xml:space="preserve"> Physical Planning  </t>
  </si>
  <si>
    <t xml:space="preserve"> Trade and Industry  </t>
  </si>
  <si>
    <t xml:space="preserve"> Finance </t>
  </si>
  <si>
    <t xml:space="preserve"> Education youth and sports </t>
  </si>
  <si>
    <t xml:space="preserve"> Disaster Prevention and Management </t>
  </si>
  <si>
    <t xml:space="preserve"> Natural res conservation </t>
  </si>
  <si>
    <t xml:space="preserve"> Health </t>
  </si>
  <si>
    <t xml:space="preserve"> TOTALS </t>
  </si>
  <si>
    <t xml:space="preserve"> PROJECTS/PROGRAMMES FOR 2020 BUDGET AND CORRESPONDING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</si>
</sst>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FF0000"/>
      <name val="Bookman Old Style"/>
      <family val="1"/>
    </font>
    <font>
      <b/>
      <i/>
      <sz val="11"/>
      <name val="Bookman Old Style"/>
      <family val="1"/>
    </font>
    <font>
      <sz val="11"/>
      <color rgb="FF00B0F0"/>
      <name val="Bookman Old Style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2"/>
      <color rgb="FF000000"/>
      <name val="Calibri Light"/>
      <family val="1"/>
      <scheme val="major"/>
    </font>
    <font>
      <sz val="12"/>
      <color rgb="FF000000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2"/>
      <name val="Calibri Light"/>
      <family val="1"/>
      <scheme val="major"/>
    </font>
    <font>
      <b/>
      <sz val="10"/>
      <color rgb="FF000000"/>
      <name val="Cambria"/>
      <family val="1"/>
    </font>
    <font>
      <sz val="10"/>
      <color theme="1"/>
      <name val="Calibri"/>
      <family val="2"/>
      <scheme val="minor"/>
    </font>
    <font>
      <b/>
      <sz val="9"/>
      <color rgb="FF000000"/>
      <name val="Cambria"/>
      <family val="1"/>
    </font>
    <font>
      <sz val="10"/>
      <color rgb="FF000000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3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43" fontId="3" fillId="0" borderId="2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3" xfId="0" applyFont="1" applyBorder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3" borderId="2" xfId="0" applyFont="1" applyFill="1" applyBorder="1"/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left" vertical="top" wrapText="1"/>
    </xf>
    <xf numFmtId="43" fontId="4" fillId="0" borderId="2" xfId="1" applyFont="1" applyBorder="1"/>
    <xf numFmtId="0" fontId="6" fillId="2" borderId="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3" fontId="4" fillId="3" borderId="2" xfId="1" applyFont="1" applyFill="1" applyBorder="1"/>
    <xf numFmtId="4" fontId="4" fillId="3" borderId="2" xfId="0" applyNumberFormat="1" applyFont="1" applyFill="1" applyBorder="1"/>
    <xf numFmtId="0" fontId="7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43" fontId="4" fillId="0" borderId="3" xfId="1" applyFont="1" applyBorder="1"/>
    <xf numFmtId="0" fontId="4" fillId="0" borderId="3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/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2" fontId="3" fillId="0" borderId="2" xfId="0" applyNumberFormat="1" applyFont="1" applyBorder="1"/>
    <xf numFmtId="0" fontId="3" fillId="0" borderId="7" xfId="0" applyFont="1" applyFill="1" applyBorder="1" applyAlignment="1">
      <alignment horizontal="left" vertical="top" wrapText="1"/>
    </xf>
    <xf numFmtId="43" fontId="3" fillId="0" borderId="2" xfId="1" applyFont="1" applyBorder="1"/>
    <xf numFmtId="0" fontId="2" fillId="0" borderId="2" xfId="0" applyFont="1" applyBorder="1" applyAlignment="1"/>
    <xf numFmtId="43" fontId="3" fillId="0" borderId="2" xfId="1" applyFont="1" applyBorder="1" applyAlignment="1"/>
    <xf numFmtId="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indent="7"/>
    </xf>
    <xf numFmtId="0" fontId="7" fillId="0" borderId="5" xfId="0" applyFont="1" applyBorder="1" applyAlignment="1">
      <alignment horizontal="left" indent="7"/>
    </xf>
    <xf numFmtId="0" fontId="7" fillId="0" borderId="6" xfId="0" applyFont="1" applyBorder="1" applyAlignment="1">
      <alignment horizontal="left" indent="7"/>
    </xf>
    <xf numFmtId="0" fontId="7" fillId="3" borderId="4" xfId="0" applyFont="1" applyFill="1" applyBorder="1" applyAlignment="1">
      <alignment horizontal="left" vertical="top" wrapText="1" indent="5"/>
    </xf>
    <xf numFmtId="0" fontId="7" fillId="3" borderId="5" xfId="0" applyFont="1" applyFill="1" applyBorder="1" applyAlignment="1">
      <alignment horizontal="left" vertical="top" wrapText="1" indent="5"/>
    </xf>
    <xf numFmtId="0" fontId="7" fillId="3" borderId="6" xfId="0" applyFont="1" applyFill="1" applyBorder="1" applyAlignment="1">
      <alignment horizontal="left" vertical="top" wrapText="1" indent="5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3" fontId="10" fillId="0" borderId="2" xfId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3" fontId="12" fillId="0" borderId="2" xfId="1" applyFont="1" applyBorder="1" applyAlignment="1">
      <alignment horizontal="right" vertical="center" wrapText="1"/>
    </xf>
    <xf numFmtId="43" fontId="13" fillId="0" borderId="2" xfId="1" applyFont="1" applyBorder="1"/>
    <xf numFmtId="0" fontId="12" fillId="0" borderId="2" xfId="0" applyFont="1" applyBorder="1" applyAlignment="1">
      <alignment vertical="center"/>
    </xf>
    <xf numFmtId="43" fontId="12" fillId="0" borderId="2" xfId="1" applyFont="1" applyBorder="1" applyAlignment="1">
      <alignment horizontal="left" vertical="center" wrapText="1" readingOrder="1"/>
    </xf>
    <xf numFmtId="43" fontId="14" fillId="0" borderId="2" xfId="1" applyFont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vertical="center"/>
    </xf>
    <xf numFmtId="4" fontId="11" fillId="0" borderId="2" xfId="0" applyNumberFormat="1" applyFont="1" applyBorder="1" applyAlignment="1">
      <alignment horizontal="right" vertical="center" wrapText="1"/>
    </xf>
    <xf numFmtId="43" fontId="11" fillId="0" borderId="2" xfId="1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43" fontId="10" fillId="3" borderId="2" xfId="1" applyFont="1" applyFill="1" applyBorder="1" applyAlignment="1">
      <alignment horizontal="right" vertical="center" wrapText="1"/>
    </xf>
    <xf numFmtId="43" fontId="15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/>
    </xf>
    <xf numFmtId="4" fontId="10" fillId="0" borderId="2" xfId="0" applyNumberFormat="1" applyFont="1" applyBorder="1" applyAlignment="1">
      <alignment horizontal="right" vertical="center"/>
    </xf>
    <xf numFmtId="43" fontId="10" fillId="0" borderId="2" xfId="1" applyFont="1" applyBorder="1" applyAlignment="1">
      <alignment horizontal="right" vertical="center"/>
    </xf>
    <xf numFmtId="43" fontId="16" fillId="0" borderId="2" xfId="1" applyFont="1" applyBorder="1"/>
    <xf numFmtId="0" fontId="17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right" vertical="center"/>
    </xf>
    <xf numFmtId="43" fontId="17" fillId="0" borderId="2" xfId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 wrapText="1" readingOrder="1"/>
    </xf>
    <xf numFmtId="43" fontId="18" fillId="0" borderId="2" xfId="1" applyFont="1" applyBorder="1" applyAlignment="1">
      <alignment horizontal="left" vertical="center" wrapText="1" readingOrder="1"/>
    </xf>
    <xf numFmtId="0" fontId="19" fillId="0" borderId="2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vertical="center" wrapText="1"/>
    </xf>
    <xf numFmtId="43" fontId="21" fillId="4" borderId="2" xfId="1" applyFont="1" applyFill="1" applyBorder="1" applyAlignment="1">
      <alignment horizontal="right" vertical="center" wrapText="1"/>
    </xf>
    <xf numFmtId="43" fontId="20" fillId="4" borderId="2" xfId="1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 vertical="center" wrapText="1"/>
    </xf>
    <xf numFmtId="43" fontId="22" fillId="0" borderId="2" xfId="1" applyFont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43" fontId="23" fillId="0" borderId="2" xfId="1" applyFont="1" applyBorder="1" applyAlignment="1">
      <alignment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3" fontId="25" fillId="3" borderId="2" xfId="1" applyFont="1" applyFill="1" applyBorder="1" applyAlignment="1">
      <alignment horizontal="left" vertical="center" wrapText="1"/>
    </xf>
    <xf numFmtId="43" fontId="25" fillId="3" borderId="2" xfId="1" applyFont="1" applyFill="1" applyBorder="1" applyAlignment="1">
      <alignment horizontal="center" vertical="center" wrapText="1"/>
    </xf>
    <xf numFmtId="43" fontId="26" fillId="3" borderId="2" xfId="1" applyFont="1" applyFill="1" applyBorder="1" applyAlignment="1">
      <alignment horizontal="left" vertical="center" wrapText="1"/>
    </xf>
    <xf numFmtId="43" fontId="25" fillId="0" borderId="2" xfId="1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3" fontId="25" fillId="0" borderId="2" xfId="1" applyFont="1" applyBorder="1" applyAlignment="1">
      <alignment horizontal="center" vertical="center" wrapText="1"/>
    </xf>
    <xf numFmtId="43" fontId="25" fillId="0" borderId="2" xfId="1" applyFont="1" applyBorder="1" applyAlignment="1">
      <alignment vertical="center" wrapText="1"/>
    </xf>
    <xf numFmtId="43" fontId="25" fillId="3" borderId="2" xfId="1" applyFont="1" applyFill="1" applyBorder="1" applyAlignment="1">
      <alignment vertical="center" wrapText="1"/>
    </xf>
    <xf numFmtId="43" fontId="24" fillId="0" borderId="2" xfId="1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43" fontId="25" fillId="3" borderId="0" xfId="1" applyFont="1" applyFill="1" applyAlignment="1">
      <alignment vertical="center" wrapText="1"/>
    </xf>
    <xf numFmtId="43" fontId="25" fillId="0" borderId="0" xfId="1" applyFont="1" applyAlignment="1">
      <alignment vertical="center" wrapText="1"/>
    </xf>
    <xf numFmtId="0" fontId="25" fillId="3" borderId="0" xfId="0" applyFont="1" applyFill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59"/>
  <sheetViews>
    <sheetView topLeftCell="B153" workbookViewId="0">
      <selection activeCell="C3" sqref="C3:S159"/>
    </sheetView>
  </sheetViews>
  <sheetFormatPr defaultRowHeight="15" x14ac:dyDescent="0.25"/>
  <cols>
    <col min="5" max="5" width="29.42578125" customWidth="1"/>
  </cols>
  <sheetData>
    <row r="3" spans="3:19" x14ac:dyDescent="0.25">
      <c r="C3" s="109" t="s">
        <v>0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3:19" x14ac:dyDescent="0.25">
      <c r="C4" s="108" t="s">
        <v>1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3:19" x14ac:dyDescent="0.25">
      <c r="C5" s="110" t="s">
        <v>2</v>
      </c>
      <c r="D5" s="110" t="s">
        <v>3</v>
      </c>
      <c r="E5" s="110" t="s">
        <v>4</v>
      </c>
      <c r="F5" s="110" t="s">
        <v>5</v>
      </c>
      <c r="G5" s="110" t="s">
        <v>6</v>
      </c>
      <c r="H5" s="110" t="s">
        <v>7</v>
      </c>
      <c r="I5" s="98" t="s">
        <v>8</v>
      </c>
      <c r="J5" s="98"/>
      <c r="K5" s="98"/>
      <c r="L5" s="98"/>
      <c r="M5" s="113" t="s">
        <v>9</v>
      </c>
      <c r="N5" s="114"/>
      <c r="O5" s="114"/>
      <c r="P5" s="114"/>
      <c r="Q5" s="115"/>
      <c r="R5" s="98" t="s">
        <v>10</v>
      </c>
      <c r="S5" s="98"/>
    </row>
    <row r="6" spans="3:19" ht="45" x14ac:dyDescent="0.25">
      <c r="C6" s="111"/>
      <c r="D6" s="111"/>
      <c r="E6" s="112"/>
      <c r="F6" s="112"/>
      <c r="G6" s="112"/>
      <c r="H6" s="112"/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  <c r="Q6" s="1" t="s">
        <v>19</v>
      </c>
      <c r="R6" s="1" t="s">
        <v>20</v>
      </c>
      <c r="S6" s="1" t="s">
        <v>21</v>
      </c>
    </row>
    <row r="7" spans="3:19" x14ac:dyDescent="0.25">
      <c r="C7" s="112"/>
      <c r="D7" s="112"/>
      <c r="E7" s="99" t="s">
        <v>22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3:19" ht="75" x14ac:dyDescent="0.25">
      <c r="C8" s="102" t="s">
        <v>23</v>
      </c>
      <c r="D8" s="2" t="s">
        <v>24</v>
      </c>
      <c r="E8" s="3" t="s">
        <v>25</v>
      </c>
      <c r="F8" s="4" t="s">
        <v>26</v>
      </c>
      <c r="G8" s="5"/>
      <c r="H8" s="6" t="s">
        <v>27</v>
      </c>
      <c r="I8" s="7" t="s">
        <v>28</v>
      </c>
      <c r="J8" s="7" t="s">
        <v>28</v>
      </c>
      <c r="K8" s="7" t="s">
        <v>28</v>
      </c>
      <c r="L8" s="7" t="s">
        <v>28</v>
      </c>
      <c r="M8" s="8">
        <v>90000</v>
      </c>
      <c r="N8" s="8"/>
      <c r="O8" s="8"/>
      <c r="P8" s="8"/>
      <c r="Q8" s="7"/>
      <c r="R8" s="6" t="s">
        <v>29</v>
      </c>
      <c r="S8" s="6" t="s">
        <v>30</v>
      </c>
    </row>
    <row r="9" spans="3:19" ht="60" x14ac:dyDescent="0.25">
      <c r="C9" s="103"/>
      <c r="D9" s="9"/>
      <c r="E9" s="3" t="s">
        <v>31</v>
      </c>
      <c r="F9" s="4" t="s">
        <v>32</v>
      </c>
      <c r="G9" s="5"/>
      <c r="H9" s="6" t="s">
        <v>33</v>
      </c>
      <c r="I9" s="7" t="s">
        <v>28</v>
      </c>
      <c r="J9" s="7" t="s">
        <v>28</v>
      </c>
      <c r="K9" s="7" t="s">
        <v>28</v>
      </c>
      <c r="L9" s="7" t="s">
        <v>28</v>
      </c>
      <c r="M9" s="5"/>
      <c r="N9" s="10"/>
      <c r="O9" s="7"/>
      <c r="P9" s="8">
        <v>220000</v>
      </c>
      <c r="Q9" s="7"/>
      <c r="R9" s="6" t="s">
        <v>29</v>
      </c>
      <c r="S9" s="6" t="s">
        <v>30</v>
      </c>
    </row>
    <row r="10" spans="3:19" ht="45" x14ac:dyDescent="0.25">
      <c r="C10" s="103"/>
      <c r="D10" s="9"/>
      <c r="E10" s="3" t="s">
        <v>34</v>
      </c>
      <c r="F10" s="4" t="s">
        <v>35</v>
      </c>
      <c r="G10" s="5"/>
      <c r="H10" s="6" t="s">
        <v>36</v>
      </c>
      <c r="I10" s="7" t="s">
        <v>28</v>
      </c>
      <c r="J10" s="7" t="s">
        <v>28</v>
      </c>
      <c r="K10" s="7" t="s">
        <v>28</v>
      </c>
      <c r="L10" s="7" t="s">
        <v>28</v>
      </c>
      <c r="M10" s="8"/>
      <c r="N10" s="8"/>
      <c r="O10" s="7"/>
      <c r="P10" s="8">
        <v>50000</v>
      </c>
      <c r="Q10" s="7"/>
      <c r="R10" s="6" t="s">
        <v>29</v>
      </c>
      <c r="S10" s="6" t="s">
        <v>30</v>
      </c>
    </row>
    <row r="11" spans="3:19" ht="105" x14ac:dyDescent="0.25">
      <c r="C11" s="103"/>
      <c r="D11" s="9"/>
      <c r="E11" s="3" t="s">
        <v>37</v>
      </c>
      <c r="F11" s="4" t="s">
        <v>38</v>
      </c>
      <c r="G11" s="5"/>
      <c r="H11" s="6" t="s">
        <v>39</v>
      </c>
      <c r="I11" s="7" t="s">
        <v>28</v>
      </c>
      <c r="J11" s="7" t="s">
        <v>28</v>
      </c>
      <c r="K11" s="7" t="s">
        <v>28</v>
      </c>
      <c r="L11" s="7" t="s">
        <v>28</v>
      </c>
      <c r="M11" s="8"/>
      <c r="N11" s="8"/>
      <c r="O11" s="8"/>
      <c r="P11" s="8">
        <v>234000</v>
      </c>
      <c r="Q11" s="7"/>
      <c r="R11" s="6" t="s">
        <v>29</v>
      </c>
      <c r="S11" s="6" t="s">
        <v>30</v>
      </c>
    </row>
    <row r="12" spans="3:19" ht="60" x14ac:dyDescent="0.25">
      <c r="C12" s="103"/>
      <c r="D12" s="9"/>
      <c r="E12" s="11" t="s">
        <v>40</v>
      </c>
      <c r="F12" s="12" t="s">
        <v>41</v>
      </c>
      <c r="G12" s="5"/>
      <c r="H12" s="6" t="s">
        <v>42</v>
      </c>
      <c r="I12" s="7" t="s">
        <v>28</v>
      </c>
      <c r="J12" s="7" t="s">
        <v>28</v>
      </c>
      <c r="K12" s="7" t="s">
        <v>28</v>
      </c>
      <c r="L12" s="7" t="s">
        <v>28</v>
      </c>
      <c r="M12" s="8">
        <v>100000</v>
      </c>
      <c r="N12" s="8"/>
      <c r="O12" s="8"/>
      <c r="P12" s="8"/>
      <c r="Q12" s="7"/>
      <c r="R12" s="6" t="s">
        <v>43</v>
      </c>
      <c r="S12" s="6"/>
    </row>
    <row r="13" spans="3:19" ht="60" x14ac:dyDescent="0.25">
      <c r="C13" s="103"/>
      <c r="D13" s="9"/>
      <c r="E13" s="3" t="s">
        <v>44</v>
      </c>
      <c r="F13" s="4" t="s">
        <v>26</v>
      </c>
      <c r="G13" s="5"/>
      <c r="H13" s="6" t="s">
        <v>45</v>
      </c>
      <c r="I13" s="7" t="s">
        <v>28</v>
      </c>
      <c r="J13" s="7" t="s">
        <v>28</v>
      </c>
      <c r="K13" s="7" t="s">
        <v>28</v>
      </c>
      <c r="L13" s="7" t="s">
        <v>28</v>
      </c>
      <c r="M13" s="8"/>
      <c r="N13" s="8"/>
      <c r="O13" s="13">
        <v>50000</v>
      </c>
      <c r="P13" s="7"/>
      <c r="Q13" s="7"/>
      <c r="R13" s="6" t="s">
        <v>29</v>
      </c>
      <c r="S13" s="6" t="s">
        <v>30</v>
      </c>
    </row>
    <row r="14" spans="3:19" ht="60" x14ac:dyDescent="0.25">
      <c r="C14" s="103"/>
      <c r="D14" s="9"/>
      <c r="E14" s="3" t="s">
        <v>46</v>
      </c>
      <c r="F14" s="4" t="s">
        <v>47</v>
      </c>
      <c r="G14" s="5"/>
      <c r="H14" s="6" t="s">
        <v>33</v>
      </c>
      <c r="I14" s="7" t="s">
        <v>28</v>
      </c>
      <c r="J14" s="7" t="s">
        <v>28</v>
      </c>
      <c r="K14" s="7" t="s">
        <v>28</v>
      </c>
      <c r="L14" s="7" t="s">
        <v>28</v>
      </c>
      <c r="M14" s="8"/>
      <c r="N14" s="8"/>
      <c r="O14" s="13">
        <v>300000</v>
      </c>
      <c r="P14" s="7"/>
      <c r="Q14" s="7"/>
      <c r="R14" s="6" t="s">
        <v>29</v>
      </c>
      <c r="S14" s="6" t="s">
        <v>30</v>
      </c>
    </row>
    <row r="15" spans="3:19" ht="75" x14ac:dyDescent="0.25">
      <c r="C15" s="103"/>
      <c r="D15" s="9"/>
      <c r="E15" s="3" t="s">
        <v>48</v>
      </c>
      <c r="F15" s="4" t="s">
        <v>26</v>
      </c>
      <c r="G15" s="5"/>
      <c r="H15" s="6" t="s">
        <v>49</v>
      </c>
      <c r="I15" s="7" t="s">
        <v>28</v>
      </c>
      <c r="J15" s="7" t="s">
        <v>28</v>
      </c>
      <c r="K15" s="7" t="s">
        <v>28</v>
      </c>
      <c r="L15" s="7" t="s">
        <v>28</v>
      </c>
      <c r="M15" s="8"/>
      <c r="N15" s="8"/>
      <c r="O15" s="8">
        <v>497000</v>
      </c>
      <c r="P15" s="7"/>
      <c r="Q15" s="7"/>
      <c r="R15" s="6" t="s">
        <v>29</v>
      </c>
      <c r="S15" s="6" t="s">
        <v>30</v>
      </c>
    </row>
    <row r="16" spans="3:19" ht="75" x14ac:dyDescent="0.25">
      <c r="C16" s="103"/>
      <c r="D16" s="9"/>
      <c r="E16" s="3" t="s">
        <v>46</v>
      </c>
      <c r="F16" s="4" t="s">
        <v>50</v>
      </c>
      <c r="G16" s="5"/>
      <c r="H16" s="6" t="s">
        <v>49</v>
      </c>
      <c r="I16" s="7" t="s">
        <v>28</v>
      </c>
      <c r="J16" s="7" t="s">
        <v>28</v>
      </c>
      <c r="K16" s="7" t="s">
        <v>28</v>
      </c>
      <c r="L16" s="7" t="s">
        <v>28</v>
      </c>
      <c r="M16" s="8">
        <v>234000</v>
      </c>
      <c r="N16" s="8"/>
      <c r="O16" s="7"/>
      <c r="P16" s="7"/>
      <c r="Q16" s="7"/>
      <c r="R16" s="6" t="s">
        <v>29</v>
      </c>
      <c r="S16" s="6" t="s">
        <v>30</v>
      </c>
    </row>
    <row r="17" spans="3:19" ht="75" x14ac:dyDescent="0.25">
      <c r="C17" s="103"/>
      <c r="D17" s="9"/>
      <c r="E17" s="3" t="s">
        <v>46</v>
      </c>
      <c r="F17" s="4" t="s">
        <v>51</v>
      </c>
      <c r="G17" s="5"/>
      <c r="H17" s="6" t="s">
        <v>49</v>
      </c>
      <c r="I17" s="7" t="s">
        <v>28</v>
      </c>
      <c r="J17" s="7" t="s">
        <v>28</v>
      </c>
      <c r="K17" s="7" t="s">
        <v>28</v>
      </c>
      <c r="L17" s="7" t="s">
        <v>28</v>
      </c>
      <c r="M17" s="8">
        <v>245000</v>
      </c>
      <c r="N17" s="8"/>
      <c r="O17" s="7"/>
      <c r="P17" s="7"/>
      <c r="Q17" s="7"/>
      <c r="R17" s="6" t="s">
        <v>29</v>
      </c>
      <c r="S17" s="6" t="s">
        <v>30</v>
      </c>
    </row>
    <row r="18" spans="3:19" ht="75" x14ac:dyDescent="0.25">
      <c r="C18" s="103"/>
      <c r="D18" s="9"/>
      <c r="E18" s="14" t="s">
        <v>52</v>
      </c>
      <c r="F18" s="15" t="s">
        <v>53</v>
      </c>
      <c r="G18" s="16"/>
      <c r="H18" s="17" t="s">
        <v>54</v>
      </c>
      <c r="I18" s="18" t="s">
        <v>28</v>
      </c>
      <c r="J18" s="18" t="s">
        <v>28</v>
      </c>
      <c r="K18" s="18" t="s">
        <v>28</v>
      </c>
      <c r="L18" s="18" t="s">
        <v>28</v>
      </c>
      <c r="M18" s="19">
        <v>243000</v>
      </c>
      <c r="N18" s="19"/>
      <c r="O18" s="18"/>
      <c r="P18" s="18"/>
      <c r="Q18" s="18"/>
      <c r="R18" s="17" t="s">
        <v>29</v>
      </c>
      <c r="S18" s="17" t="s">
        <v>30</v>
      </c>
    </row>
    <row r="19" spans="3:19" ht="90" x14ac:dyDescent="0.25">
      <c r="C19" s="103"/>
      <c r="D19" s="20"/>
      <c r="E19" s="3" t="s">
        <v>55</v>
      </c>
      <c r="F19" s="4" t="s">
        <v>56</v>
      </c>
      <c r="G19" s="5"/>
      <c r="H19" s="6" t="s">
        <v>57</v>
      </c>
      <c r="I19" s="18" t="s">
        <v>28</v>
      </c>
      <c r="J19" s="18" t="s">
        <v>28</v>
      </c>
      <c r="K19" s="18" t="s">
        <v>28</v>
      </c>
      <c r="L19" s="18" t="s">
        <v>28</v>
      </c>
      <c r="M19" s="8"/>
      <c r="N19" s="8"/>
      <c r="O19" s="7">
        <v>197000</v>
      </c>
      <c r="P19" s="7"/>
      <c r="Q19" s="7"/>
      <c r="R19" s="6" t="s">
        <v>29</v>
      </c>
      <c r="S19" s="6" t="s">
        <v>30</v>
      </c>
    </row>
    <row r="20" spans="3:19" ht="45" x14ac:dyDescent="0.25">
      <c r="C20" s="103"/>
      <c r="D20" s="21"/>
      <c r="E20" s="3" t="s">
        <v>58</v>
      </c>
      <c r="F20" s="4" t="s">
        <v>26</v>
      </c>
      <c r="G20" s="5"/>
      <c r="H20" s="6"/>
      <c r="I20" s="18" t="s">
        <v>28</v>
      </c>
      <c r="J20" s="18"/>
      <c r="K20" s="18"/>
      <c r="L20" s="18"/>
      <c r="M20" s="8"/>
      <c r="N20" s="8"/>
      <c r="O20" s="7"/>
      <c r="P20" s="7"/>
      <c r="Q20" s="13">
        <v>20000</v>
      </c>
      <c r="R20" s="6" t="s">
        <v>29</v>
      </c>
      <c r="S20" s="6" t="s">
        <v>30</v>
      </c>
    </row>
    <row r="21" spans="3:19" ht="60" x14ac:dyDescent="0.25">
      <c r="C21" s="103"/>
      <c r="D21" s="21"/>
      <c r="E21" s="3" t="s">
        <v>59</v>
      </c>
      <c r="F21" s="4" t="s">
        <v>60</v>
      </c>
      <c r="G21" s="5"/>
      <c r="H21" s="6" t="s">
        <v>61</v>
      </c>
      <c r="I21" s="7" t="s">
        <v>28</v>
      </c>
      <c r="J21" s="7" t="s">
        <v>28</v>
      </c>
      <c r="K21" s="7" t="s">
        <v>28</v>
      </c>
      <c r="L21" s="7" t="s">
        <v>28</v>
      </c>
      <c r="M21" s="8">
        <v>45000</v>
      </c>
      <c r="N21" s="8"/>
      <c r="O21" s="7"/>
      <c r="P21" s="7"/>
      <c r="Q21" s="7"/>
      <c r="R21" s="6" t="s">
        <v>29</v>
      </c>
      <c r="S21" s="6" t="s">
        <v>30</v>
      </c>
    </row>
    <row r="22" spans="3:19" x14ac:dyDescent="0.25">
      <c r="C22" s="103"/>
      <c r="D22" s="21"/>
      <c r="E22" s="105" t="s">
        <v>62</v>
      </c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7"/>
    </row>
    <row r="23" spans="3:19" ht="45" x14ac:dyDescent="0.25">
      <c r="C23" s="103"/>
      <c r="D23" s="102" t="s">
        <v>63</v>
      </c>
      <c r="E23" s="3" t="s">
        <v>64</v>
      </c>
      <c r="F23" s="4" t="s">
        <v>65</v>
      </c>
      <c r="G23" s="5"/>
      <c r="H23" s="6" t="s">
        <v>66</v>
      </c>
      <c r="I23" s="7" t="s">
        <v>28</v>
      </c>
      <c r="J23" s="7" t="s">
        <v>28</v>
      </c>
      <c r="K23" s="7" t="s">
        <v>28</v>
      </c>
      <c r="L23" s="7" t="s">
        <v>28</v>
      </c>
      <c r="M23" s="8">
        <v>245000</v>
      </c>
      <c r="N23" s="8"/>
      <c r="O23" s="7"/>
      <c r="P23" s="7"/>
      <c r="Q23" s="7"/>
      <c r="R23" s="6" t="s">
        <v>67</v>
      </c>
      <c r="S23" s="6" t="s">
        <v>30</v>
      </c>
    </row>
    <row r="24" spans="3:19" ht="90" x14ac:dyDescent="0.25">
      <c r="C24" s="103"/>
      <c r="D24" s="103"/>
      <c r="E24" s="14" t="s">
        <v>68</v>
      </c>
      <c r="F24" s="15" t="s">
        <v>69</v>
      </c>
      <c r="G24" s="5"/>
      <c r="H24" s="6" t="s">
        <v>70</v>
      </c>
      <c r="I24" s="7" t="s">
        <v>28</v>
      </c>
      <c r="J24" s="7" t="s">
        <v>28</v>
      </c>
      <c r="K24" s="7" t="s">
        <v>28</v>
      </c>
      <c r="L24" s="7" t="s">
        <v>28</v>
      </c>
      <c r="M24" s="8">
        <v>76000</v>
      </c>
      <c r="N24" s="8"/>
      <c r="O24" s="7"/>
      <c r="P24" s="7"/>
      <c r="Q24" s="7"/>
      <c r="R24" s="6" t="s">
        <v>67</v>
      </c>
      <c r="S24" s="6" t="s">
        <v>30</v>
      </c>
    </row>
    <row r="25" spans="3:19" ht="75" x14ac:dyDescent="0.25">
      <c r="C25" s="103"/>
      <c r="D25" s="103"/>
      <c r="E25" s="3" t="s">
        <v>71</v>
      </c>
      <c r="F25" s="4" t="s">
        <v>72</v>
      </c>
      <c r="G25" s="5"/>
      <c r="H25" s="6" t="s">
        <v>73</v>
      </c>
      <c r="I25" s="7" t="s">
        <v>28</v>
      </c>
      <c r="J25" s="7" t="s">
        <v>28</v>
      </c>
      <c r="K25" s="7" t="s">
        <v>28</v>
      </c>
      <c r="L25" s="7" t="s">
        <v>28</v>
      </c>
      <c r="M25" s="8">
        <v>245000</v>
      </c>
      <c r="N25" s="8"/>
      <c r="O25" s="7"/>
      <c r="P25" s="7"/>
      <c r="Q25" s="7"/>
      <c r="R25" s="6" t="s">
        <v>67</v>
      </c>
      <c r="S25" s="6" t="s">
        <v>30</v>
      </c>
    </row>
    <row r="26" spans="3:19" ht="75" x14ac:dyDescent="0.25">
      <c r="C26" s="103"/>
      <c r="D26" s="103"/>
      <c r="E26" s="3" t="s">
        <v>71</v>
      </c>
      <c r="F26" s="4" t="s">
        <v>74</v>
      </c>
      <c r="G26" s="5"/>
      <c r="H26" s="6" t="s">
        <v>73</v>
      </c>
      <c r="I26" s="7" t="s">
        <v>28</v>
      </c>
      <c r="J26" s="7" t="s">
        <v>28</v>
      </c>
      <c r="K26" s="7" t="s">
        <v>28</v>
      </c>
      <c r="L26" s="7" t="s">
        <v>28</v>
      </c>
      <c r="M26" s="8"/>
      <c r="N26" s="8"/>
      <c r="O26" s="7">
        <v>347000</v>
      </c>
      <c r="P26" s="7"/>
      <c r="Q26" s="7"/>
      <c r="R26" s="6" t="s">
        <v>67</v>
      </c>
      <c r="S26" s="6" t="s">
        <v>30</v>
      </c>
    </row>
    <row r="27" spans="3:19" ht="75" x14ac:dyDescent="0.25">
      <c r="C27" s="103"/>
      <c r="D27" s="103"/>
      <c r="E27" s="3" t="s">
        <v>75</v>
      </c>
      <c r="F27" s="4" t="s">
        <v>76</v>
      </c>
      <c r="G27" s="5"/>
      <c r="H27" s="6" t="s">
        <v>73</v>
      </c>
      <c r="I27" s="7" t="s">
        <v>28</v>
      </c>
      <c r="J27" s="7" t="s">
        <v>28</v>
      </c>
      <c r="K27" s="7" t="s">
        <v>28</v>
      </c>
      <c r="L27" s="7" t="s">
        <v>28</v>
      </c>
      <c r="M27" s="8">
        <v>253000</v>
      </c>
      <c r="N27" s="8"/>
      <c r="O27" s="7"/>
      <c r="P27" s="7"/>
      <c r="Q27" s="7"/>
      <c r="R27" s="6" t="s">
        <v>67</v>
      </c>
      <c r="S27" s="6" t="s">
        <v>30</v>
      </c>
    </row>
    <row r="28" spans="3:19" ht="90" x14ac:dyDescent="0.25">
      <c r="C28" s="103"/>
      <c r="D28" s="103"/>
      <c r="E28" s="3" t="s">
        <v>77</v>
      </c>
      <c r="F28" s="4" t="s">
        <v>60</v>
      </c>
      <c r="G28" s="5"/>
      <c r="H28" s="6" t="s">
        <v>78</v>
      </c>
      <c r="I28" s="7" t="s">
        <v>28</v>
      </c>
      <c r="J28" s="7" t="s">
        <v>28</v>
      </c>
      <c r="K28" s="7" t="s">
        <v>28</v>
      </c>
      <c r="L28" s="7" t="s">
        <v>28</v>
      </c>
      <c r="M28" s="8"/>
      <c r="N28" s="8"/>
      <c r="O28" s="7"/>
      <c r="P28" s="7"/>
      <c r="Q28" s="7">
        <v>40000</v>
      </c>
      <c r="R28" s="6" t="s">
        <v>67</v>
      </c>
      <c r="S28" s="6" t="s">
        <v>43</v>
      </c>
    </row>
    <row r="29" spans="3:19" ht="60" x14ac:dyDescent="0.25">
      <c r="C29" s="104"/>
      <c r="D29" s="104"/>
      <c r="E29" s="22" t="s">
        <v>79</v>
      </c>
      <c r="F29" s="12" t="s">
        <v>60</v>
      </c>
      <c r="G29" s="5"/>
      <c r="H29" s="6" t="s">
        <v>80</v>
      </c>
      <c r="I29" s="7" t="s">
        <v>28</v>
      </c>
      <c r="J29" s="7" t="s">
        <v>28</v>
      </c>
      <c r="K29" s="7" t="s">
        <v>28</v>
      </c>
      <c r="L29" s="7" t="s">
        <v>28</v>
      </c>
      <c r="M29" s="8">
        <v>20000</v>
      </c>
      <c r="N29" s="8"/>
      <c r="O29" s="7"/>
      <c r="P29" s="7"/>
      <c r="Q29" s="7"/>
      <c r="R29" s="6" t="s">
        <v>67</v>
      </c>
      <c r="S29" s="6" t="s">
        <v>43</v>
      </c>
    </row>
    <row r="30" spans="3:19" x14ac:dyDescent="0.25">
      <c r="C30" s="108" t="s">
        <v>81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</row>
    <row r="31" spans="3:19" x14ac:dyDescent="0.25">
      <c r="C31" s="23"/>
      <c r="D31" s="23"/>
      <c r="E31" s="92" t="s">
        <v>82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  <row r="32" spans="3:19" ht="60" x14ac:dyDescent="0.25">
      <c r="C32" s="95" t="s">
        <v>83</v>
      </c>
      <c r="D32" s="95" t="s">
        <v>84</v>
      </c>
      <c r="E32" s="3" t="s">
        <v>85</v>
      </c>
      <c r="F32" s="4" t="s">
        <v>26</v>
      </c>
      <c r="G32" s="24"/>
      <c r="H32" s="12" t="s">
        <v>86</v>
      </c>
      <c r="I32" s="25" t="s">
        <v>28</v>
      </c>
      <c r="J32" s="25" t="s">
        <v>28</v>
      </c>
      <c r="K32" s="25" t="s">
        <v>28</v>
      </c>
      <c r="L32" s="25" t="s">
        <v>28</v>
      </c>
      <c r="M32" s="26">
        <v>45000</v>
      </c>
      <c r="N32" s="26"/>
      <c r="O32" s="27"/>
      <c r="P32" s="27"/>
      <c r="Q32" s="27"/>
      <c r="R32" s="28" t="s">
        <v>87</v>
      </c>
      <c r="S32" s="28" t="s">
        <v>30</v>
      </c>
    </row>
    <row r="33" spans="3:19" ht="60" x14ac:dyDescent="0.25">
      <c r="C33" s="96"/>
      <c r="D33" s="96"/>
      <c r="E33" s="22" t="s">
        <v>88</v>
      </c>
      <c r="F33" s="12" t="s">
        <v>89</v>
      </c>
      <c r="G33" s="24"/>
      <c r="H33" s="12" t="s">
        <v>86</v>
      </c>
      <c r="I33" s="25" t="s">
        <v>28</v>
      </c>
      <c r="J33" s="25" t="s">
        <v>28</v>
      </c>
      <c r="K33" s="25" t="s">
        <v>28</v>
      </c>
      <c r="L33" s="25" t="s">
        <v>28</v>
      </c>
      <c r="M33" s="26">
        <v>50000</v>
      </c>
      <c r="N33" s="26"/>
      <c r="O33" s="27"/>
      <c r="P33" s="27"/>
      <c r="Q33" s="27"/>
      <c r="R33" s="28" t="s">
        <v>87</v>
      </c>
      <c r="S33" s="28" t="s">
        <v>30</v>
      </c>
    </row>
    <row r="34" spans="3:19" ht="135" x14ac:dyDescent="0.25">
      <c r="C34" s="96"/>
      <c r="D34" s="96"/>
      <c r="E34" s="22" t="s">
        <v>90</v>
      </c>
      <c r="F34" s="12" t="s">
        <v>60</v>
      </c>
      <c r="G34" s="24"/>
      <c r="H34" s="12" t="s">
        <v>91</v>
      </c>
      <c r="I34" s="25" t="s">
        <v>28</v>
      </c>
      <c r="J34" s="25" t="s">
        <v>28</v>
      </c>
      <c r="K34" s="25" t="s">
        <v>28</v>
      </c>
      <c r="L34" s="25" t="s">
        <v>28</v>
      </c>
      <c r="M34" s="26">
        <v>89000</v>
      </c>
      <c r="N34" s="26"/>
      <c r="O34" s="27"/>
      <c r="P34" s="27"/>
      <c r="Q34" s="27"/>
      <c r="R34" s="28" t="s">
        <v>87</v>
      </c>
      <c r="S34" s="28" t="s">
        <v>43</v>
      </c>
    </row>
    <row r="35" spans="3:19" ht="30" x14ac:dyDescent="0.25">
      <c r="C35" s="96"/>
      <c r="D35" s="96"/>
      <c r="E35" s="3" t="s">
        <v>92</v>
      </c>
      <c r="F35" s="12" t="s">
        <v>93</v>
      </c>
      <c r="G35" s="24"/>
      <c r="H35" s="12"/>
      <c r="I35" s="25" t="s">
        <v>28</v>
      </c>
      <c r="J35" s="25" t="s">
        <v>28</v>
      </c>
      <c r="K35" s="25" t="s">
        <v>28</v>
      </c>
      <c r="L35" s="25" t="s">
        <v>28</v>
      </c>
      <c r="M35" s="26">
        <v>50000</v>
      </c>
      <c r="N35" s="26"/>
      <c r="O35" s="27"/>
      <c r="P35" s="27"/>
      <c r="Q35" s="27"/>
      <c r="R35" s="28" t="s">
        <v>94</v>
      </c>
      <c r="S35" s="28" t="s">
        <v>43</v>
      </c>
    </row>
    <row r="36" spans="3:19" ht="30" x14ac:dyDescent="0.25">
      <c r="C36" s="96"/>
      <c r="D36" s="96"/>
      <c r="E36" s="3" t="s">
        <v>95</v>
      </c>
      <c r="F36" s="12" t="s">
        <v>93</v>
      </c>
      <c r="G36" s="24"/>
      <c r="H36" s="12"/>
      <c r="I36" s="25" t="s">
        <v>28</v>
      </c>
      <c r="J36" s="25" t="s">
        <v>28</v>
      </c>
      <c r="K36" s="25" t="s">
        <v>28</v>
      </c>
      <c r="L36" s="25" t="s">
        <v>28</v>
      </c>
      <c r="M36" s="26">
        <v>5000</v>
      </c>
      <c r="N36" s="26"/>
      <c r="O36" s="27"/>
      <c r="P36" s="27"/>
      <c r="Q36" s="27"/>
      <c r="R36" s="28" t="s">
        <v>94</v>
      </c>
      <c r="S36" s="28" t="s">
        <v>43</v>
      </c>
    </row>
    <row r="37" spans="3:19" ht="45" x14ac:dyDescent="0.25">
      <c r="C37" s="96"/>
      <c r="D37" s="96"/>
      <c r="E37" s="3" t="s">
        <v>96</v>
      </c>
      <c r="F37" s="12" t="s">
        <v>93</v>
      </c>
      <c r="G37" s="24"/>
      <c r="H37" s="12"/>
      <c r="I37" s="25" t="s">
        <v>28</v>
      </c>
      <c r="J37" s="25" t="s">
        <v>28</v>
      </c>
      <c r="K37" s="25" t="s">
        <v>28</v>
      </c>
      <c r="L37" s="25" t="s">
        <v>28</v>
      </c>
      <c r="M37" s="26">
        <v>5000</v>
      </c>
      <c r="N37" s="26"/>
      <c r="O37" s="27"/>
      <c r="P37" s="27"/>
      <c r="Q37" s="27"/>
      <c r="R37" s="28" t="s">
        <v>94</v>
      </c>
      <c r="S37" s="28" t="s">
        <v>43</v>
      </c>
    </row>
    <row r="38" spans="3:19" ht="120" x14ac:dyDescent="0.25">
      <c r="C38" s="96"/>
      <c r="D38" s="96"/>
      <c r="E38" s="22" t="s">
        <v>97</v>
      </c>
      <c r="F38" s="12" t="s">
        <v>60</v>
      </c>
      <c r="G38" s="24"/>
      <c r="H38" s="12" t="s">
        <v>98</v>
      </c>
      <c r="I38" s="25" t="s">
        <v>28</v>
      </c>
      <c r="J38" s="25" t="s">
        <v>28</v>
      </c>
      <c r="K38" s="25" t="s">
        <v>28</v>
      </c>
      <c r="L38" s="25" t="s">
        <v>28</v>
      </c>
      <c r="M38" s="26"/>
      <c r="N38" s="26"/>
      <c r="O38" s="27"/>
      <c r="P38" s="27"/>
      <c r="Q38" s="27">
        <v>6000</v>
      </c>
      <c r="R38" s="28" t="s">
        <v>30</v>
      </c>
      <c r="S38" s="28" t="s">
        <v>99</v>
      </c>
    </row>
    <row r="39" spans="3:19" ht="30" x14ac:dyDescent="0.25">
      <c r="C39" s="96"/>
      <c r="D39" s="96"/>
      <c r="E39" s="22" t="s">
        <v>100</v>
      </c>
      <c r="F39" s="12" t="s">
        <v>26</v>
      </c>
      <c r="G39" s="24"/>
      <c r="H39" s="12"/>
      <c r="I39" s="25" t="s">
        <v>28</v>
      </c>
      <c r="J39" s="25" t="s">
        <v>28</v>
      </c>
      <c r="K39" s="25" t="s">
        <v>28</v>
      </c>
      <c r="L39" s="25" t="s">
        <v>28</v>
      </c>
      <c r="M39" s="26">
        <v>100000</v>
      </c>
      <c r="N39" s="26"/>
      <c r="O39" s="27"/>
      <c r="P39" s="27"/>
      <c r="Q39" s="27"/>
      <c r="R39" s="28" t="s">
        <v>43</v>
      </c>
      <c r="S39" s="28"/>
    </row>
    <row r="40" spans="3:19" ht="45" x14ac:dyDescent="0.25">
      <c r="C40" s="96"/>
      <c r="D40" s="96"/>
      <c r="E40" s="22" t="s">
        <v>101</v>
      </c>
      <c r="F40" s="12" t="s">
        <v>26</v>
      </c>
      <c r="G40" s="24"/>
      <c r="H40" s="12"/>
      <c r="I40" s="25" t="s">
        <v>28</v>
      </c>
      <c r="J40" s="25" t="s">
        <v>28</v>
      </c>
      <c r="K40" s="25" t="s">
        <v>28</v>
      </c>
      <c r="L40" s="25" t="s">
        <v>28</v>
      </c>
      <c r="M40" s="26">
        <v>50000</v>
      </c>
      <c r="N40" s="26"/>
      <c r="O40" s="27"/>
      <c r="P40" s="27"/>
      <c r="Q40" s="27"/>
      <c r="R40" s="28" t="s">
        <v>43</v>
      </c>
      <c r="S40" s="28"/>
    </row>
    <row r="41" spans="3:19" ht="45" x14ac:dyDescent="0.25">
      <c r="C41" s="96"/>
      <c r="D41" s="96"/>
      <c r="E41" s="22" t="s">
        <v>102</v>
      </c>
      <c r="F41" s="12" t="s">
        <v>26</v>
      </c>
      <c r="G41" s="24"/>
      <c r="H41" s="12"/>
      <c r="I41" s="25" t="s">
        <v>28</v>
      </c>
      <c r="J41" s="25" t="s">
        <v>28</v>
      </c>
      <c r="K41" s="25" t="s">
        <v>28</v>
      </c>
      <c r="L41" s="25" t="s">
        <v>28</v>
      </c>
      <c r="M41" s="26">
        <v>120000</v>
      </c>
      <c r="N41" s="26"/>
      <c r="O41" s="27"/>
      <c r="P41" s="27"/>
      <c r="Q41" s="27"/>
      <c r="R41" s="28" t="s">
        <v>43</v>
      </c>
      <c r="S41" s="28"/>
    </row>
    <row r="42" spans="3:19" ht="60" x14ac:dyDescent="0.25">
      <c r="C42" s="96"/>
      <c r="D42" s="96"/>
      <c r="E42" s="22" t="s">
        <v>103</v>
      </c>
      <c r="F42" s="12" t="s">
        <v>60</v>
      </c>
      <c r="G42" s="24"/>
      <c r="H42" s="12"/>
      <c r="I42" s="25" t="s">
        <v>28</v>
      </c>
      <c r="J42" s="25" t="s">
        <v>28</v>
      </c>
      <c r="K42" s="25" t="s">
        <v>28</v>
      </c>
      <c r="L42" s="25" t="s">
        <v>28</v>
      </c>
      <c r="M42" s="26"/>
      <c r="N42" s="26"/>
      <c r="O42" s="27">
        <v>12000</v>
      </c>
      <c r="P42" s="27"/>
      <c r="Q42" s="27"/>
      <c r="R42" s="28" t="s">
        <v>87</v>
      </c>
      <c r="S42" s="28" t="s">
        <v>43</v>
      </c>
    </row>
    <row r="43" spans="3:19" ht="60" x14ac:dyDescent="0.25">
      <c r="C43" s="96"/>
      <c r="D43" s="96"/>
      <c r="E43" s="22" t="s">
        <v>104</v>
      </c>
      <c r="F43" s="12" t="s">
        <v>60</v>
      </c>
      <c r="G43" s="24"/>
      <c r="H43" s="12"/>
      <c r="I43" s="25" t="s">
        <v>28</v>
      </c>
      <c r="J43" s="25" t="s">
        <v>28</v>
      </c>
      <c r="K43" s="25" t="s">
        <v>28</v>
      </c>
      <c r="L43" s="25" t="s">
        <v>28</v>
      </c>
      <c r="M43" s="26">
        <v>5000</v>
      </c>
      <c r="N43" s="26"/>
      <c r="O43" s="27"/>
      <c r="P43" s="27"/>
      <c r="Q43" s="27">
        <v>2000</v>
      </c>
      <c r="R43" s="28" t="s">
        <v>87</v>
      </c>
      <c r="S43" s="28" t="s">
        <v>43</v>
      </c>
    </row>
    <row r="44" spans="3:19" x14ac:dyDescent="0.25">
      <c r="C44" s="96"/>
      <c r="D44" s="96"/>
      <c r="E44" s="73" t="s">
        <v>105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5"/>
    </row>
    <row r="45" spans="3:19" ht="120" x14ac:dyDescent="0.25">
      <c r="C45" s="96"/>
      <c r="D45" s="96"/>
      <c r="E45" s="3" t="s">
        <v>106</v>
      </c>
      <c r="F45" s="4" t="s">
        <v>107</v>
      </c>
      <c r="G45" s="24"/>
      <c r="H45" s="12" t="s">
        <v>108</v>
      </c>
      <c r="I45" s="25" t="s">
        <v>28</v>
      </c>
      <c r="J45" s="25" t="s">
        <v>28</v>
      </c>
      <c r="K45" s="25" t="s">
        <v>28</v>
      </c>
      <c r="L45" s="25" t="s">
        <v>28</v>
      </c>
      <c r="M45" s="26">
        <v>70000</v>
      </c>
      <c r="N45" s="26"/>
      <c r="O45" s="27"/>
      <c r="P45" s="27"/>
      <c r="Q45" s="27"/>
      <c r="R45" s="28" t="s">
        <v>109</v>
      </c>
      <c r="S45" s="28" t="s">
        <v>43</v>
      </c>
    </row>
    <row r="46" spans="3:19" ht="120" x14ac:dyDescent="0.25">
      <c r="C46" s="96"/>
      <c r="D46" s="96"/>
      <c r="E46" s="3" t="s">
        <v>106</v>
      </c>
      <c r="F46" s="4" t="s">
        <v>110</v>
      </c>
      <c r="G46" s="24"/>
      <c r="H46" s="12" t="s">
        <v>108</v>
      </c>
      <c r="I46" s="25" t="s">
        <v>28</v>
      </c>
      <c r="J46" s="25" t="s">
        <v>28</v>
      </c>
      <c r="K46" s="25" t="s">
        <v>28</v>
      </c>
      <c r="L46" s="25" t="s">
        <v>28</v>
      </c>
      <c r="M46" s="26">
        <v>63000</v>
      </c>
      <c r="N46" s="26"/>
      <c r="O46" s="27"/>
      <c r="P46" s="27"/>
      <c r="Q46" s="27"/>
      <c r="R46" s="28" t="s">
        <v>109</v>
      </c>
      <c r="S46" s="28" t="s">
        <v>43</v>
      </c>
    </row>
    <row r="47" spans="3:19" ht="135" x14ac:dyDescent="0.25">
      <c r="C47" s="96"/>
      <c r="D47" s="96"/>
      <c r="E47" s="14" t="s">
        <v>111</v>
      </c>
      <c r="F47" s="15" t="s">
        <v>112</v>
      </c>
      <c r="G47" s="24"/>
      <c r="H47" s="12" t="s">
        <v>113</v>
      </c>
      <c r="I47" s="25" t="s">
        <v>28</v>
      </c>
      <c r="J47" s="25" t="s">
        <v>28</v>
      </c>
      <c r="K47" s="25" t="s">
        <v>28</v>
      </c>
      <c r="L47" s="25" t="s">
        <v>28</v>
      </c>
      <c r="M47" s="26"/>
      <c r="N47" s="26"/>
      <c r="O47" s="27">
        <v>250000</v>
      </c>
      <c r="P47" s="27"/>
      <c r="Q47" s="27"/>
      <c r="R47" s="28" t="s">
        <v>30</v>
      </c>
      <c r="S47" s="28" t="s">
        <v>43</v>
      </c>
    </row>
    <row r="48" spans="3:19" ht="105" x14ac:dyDescent="0.25">
      <c r="C48" s="96"/>
      <c r="D48" s="96"/>
      <c r="E48" s="3" t="s">
        <v>114</v>
      </c>
      <c r="F48" s="4" t="s">
        <v>115</v>
      </c>
      <c r="G48" s="24"/>
      <c r="H48" s="12" t="s">
        <v>116</v>
      </c>
      <c r="I48" s="25" t="s">
        <v>28</v>
      </c>
      <c r="J48" s="25" t="s">
        <v>28</v>
      </c>
      <c r="K48" s="25" t="s">
        <v>28</v>
      </c>
      <c r="L48" s="25" t="s">
        <v>28</v>
      </c>
      <c r="M48" s="26"/>
      <c r="N48" s="26"/>
      <c r="O48" s="27"/>
      <c r="P48" s="27">
        <v>34000</v>
      </c>
      <c r="Q48" s="27"/>
      <c r="R48" s="28" t="s">
        <v>30</v>
      </c>
      <c r="S48" s="28" t="s">
        <v>43</v>
      </c>
    </row>
    <row r="49" spans="3:19" ht="75" x14ac:dyDescent="0.25">
      <c r="C49" s="96"/>
      <c r="D49" s="96"/>
      <c r="E49" s="3" t="s">
        <v>117</v>
      </c>
      <c r="F49" s="4" t="s">
        <v>26</v>
      </c>
      <c r="G49" s="24"/>
      <c r="H49" s="12" t="s">
        <v>118</v>
      </c>
      <c r="I49" s="25" t="s">
        <v>28</v>
      </c>
      <c r="J49" s="25" t="s">
        <v>28</v>
      </c>
      <c r="K49" s="25" t="s">
        <v>28</v>
      </c>
      <c r="L49" s="25" t="s">
        <v>28</v>
      </c>
      <c r="M49" s="26"/>
      <c r="N49" s="26"/>
      <c r="O49" s="27">
        <v>374000</v>
      </c>
      <c r="P49" s="27"/>
      <c r="Q49" s="27"/>
      <c r="R49" s="28" t="s">
        <v>119</v>
      </c>
      <c r="S49" s="28" t="s">
        <v>43</v>
      </c>
    </row>
    <row r="50" spans="3:19" ht="135" x14ac:dyDescent="0.25">
      <c r="C50" s="96"/>
      <c r="D50" s="96"/>
      <c r="E50" s="3" t="s">
        <v>120</v>
      </c>
      <c r="F50" s="4" t="s">
        <v>121</v>
      </c>
      <c r="G50" s="24"/>
      <c r="H50" s="12" t="s">
        <v>122</v>
      </c>
      <c r="I50" s="25" t="s">
        <v>28</v>
      </c>
      <c r="J50" s="25" t="s">
        <v>28</v>
      </c>
      <c r="K50" s="25" t="s">
        <v>28</v>
      </c>
      <c r="L50" s="25" t="s">
        <v>28</v>
      </c>
      <c r="M50" s="26"/>
      <c r="N50" s="26"/>
      <c r="O50" s="27">
        <v>73000</v>
      </c>
      <c r="P50" s="27"/>
      <c r="Q50" s="27"/>
      <c r="R50" s="28" t="s">
        <v>30</v>
      </c>
      <c r="S50" s="28" t="s">
        <v>43</v>
      </c>
    </row>
    <row r="51" spans="3:19" ht="135" x14ac:dyDescent="0.25">
      <c r="C51" s="96"/>
      <c r="D51" s="96"/>
      <c r="E51" s="3" t="s">
        <v>123</v>
      </c>
      <c r="F51" s="4" t="s">
        <v>124</v>
      </c>
      <c r="G51" s="24"/>
      <c r="H51" s="12" t="s">
        <v>125</v>
      </c>
      <c r="I51" s="25" t="s">
        <v>28</v>
      </c>
      <c r="J51" s="25" t="s">
        <v>28</v>
      </c>
      <c r="K51" s="25" t="s">
        <v>28</v>
      </c>
      <c r="L51" s="25" t="s">
        <v>28</v>
      </c>
      <c r="M51" s="26"/>
      <c r="N51" s="26"/>
      <c r="O51" s="27">
        <v>173000</v>
      </c>
      <c r="P51" s="27"/>
      <c r="Q51" s="29"/>
      <c r="R51" s="28" t="s">
        <v>30</v>
      </c>
      <c r="S51" s="28" t="s">
        <v>43</v>
      </c>
    </row>
    <row r="52" spans="3:19" ht="105" x14ac:dyDescent="0.25">
      <c r="C52" s="97"/>
      <c r="D52" s="96"/>
      <c r="E52" s="30" t="s">
        <v>126</v>
      </c>
      <c r="F52" s="12" t="s">
        <v>60</v>
      </c>
      <c r="G52" s="24"/>
      <c r="H52" s="12" t="s">
        <v>127</v>
      </c>
      <c r="I52" s="25" t="s">
        <v>28</v>
      </c>
      <c r="J52" s="25" t="s">
        <v>28</v>
      </c>
      <c r="K52" s="25" t="s">
        <v>28</v>
      </c>
      <c r="L52" s="25" t="s">
        <v>28</v>
      </c>
      <c r="M52" s="26">
        <v>200000</v>
      </c>
      <c r="N52" s="26"/>
      <c r="O52" s="27"/>
      <c r="P52" s="27"/>
      <c r="Q52" s="27"/>
      <c r="R52" s="28" t="s">
        <v>43</v>
      </c>
      <c r="S52" s="28" t="s">
        <v>109</v>
      </c>
    </row>
    <row r="53" spans="3:19" ht="90" x14ac:dyDescent="0.25">
      <c r="C53" s="31"/>
      <c r="D53" s="96"/>
      <c r="E53" s="30" t="s">
        <v>128</v>
      </c>
      <c r="F53" s="12" t="s">
        <v>60</v>
      </c>
      <c r="G53" s="24"/>
      <c r="H53" s="12" t="s">
        <v>129</v>
      </c>
      <c r="I53" s="25" t="s">
        <v>28</v>
      </c>
      <c r="J53" s="25" t="s">
        <v>28</v>
      </c>
      <c r="K53" s="25" t="s">
        <v>28</v>
      </c>
      <c r="L53" s="25" t="s">
        <v>28</v>
      </c>
      <c r="M53" s="26">
        <v>120000</v>
      </c>
      <c r="N53" s="26"/>
      <c r="O53" s="27"/>
      <c r="P53" s="27"/>
      <c r="Q53" s="27"/>
      <c r="R53" s="28" t="s">
        <v>43</v>
      </c>
      <c r="S53" s="28" t="s">
        <v>109</v>
      </c>
    </row>
    <row r="54" spans="3:19" ht="60" x14ac:dyDescent="0.25">
      <c r="C54" s="31"/>
      <c r="D54" s="96"/>
      <c r="E54" s="30" t="s">
        <v>130</v>
      </c>
      <c r="F54" s="12" t="s">
        <v>60</v>
      </c>
      <c r="G54" s="24"/>
      <c r="H54" s="12" t="s">
        <v>131</v>
      </c>
      <c r="I54" s="25" t="s">
        <v>28</v>
      </c>
      <c r="J54" s="25" t="s">
        <v>28</v>
      </c>
      <c r="K54" s="25" t="s">
        <v>28</v>
      </c>
      <c r="L54" s="25" t="s">
        <v>28</v>
      </c>
      <c r="M54" s="26">
        <v>60000</v>
      </c>
      <c r="N54" s="26"/>
      <c r="O54" s="27"/>
      <c r="P54" s="27"/>
      <c r="Q54" s="27"/>
      <c r="R54" s="28" t="s">
        <v>43</v>
      </c>
      <c r="S54" s="28" t="s">
        <v>109</v>
      </c>
    </row>
    <row r="55" spans="3:19" ht="45" x14ac:dyDescent="0.25">
      <c r="C55" s="31"/>
      <c r="D55" s="97"/>
      <c r="E55" s="30" t="s">
        <v>132</v>
      </c>
      <c r="F55" s="12" t="s">
        <v>60</v>
      </c>
      <c r="G55" s="24"/>
      <c r="H55" s="12" t="s">
        <v>133</v>
      </c>
      <c r="I55" s="25" t="s">
        <v>28</v>
      </c>
      <c r="J55" s="25" t="s">
        <v>28</v>
      </c>
      <c r="K55" s="25" t="s">
        <v>28</v>
      </c>
      <c r="L55" s="25" t="s">
        <v>28</v>
      </c>
      <c r="M55" s="26">
        <v>160000</v>
      </c>
      <c r="N55" s="26"/>
      <c r="O55" s="27"/>
      <c r="P55" s="27"/>
      <c r="Q55" s="27"/>
      <c r="R55" s="28" t="s">
        <v>43</v>
      </c>
      <c r="S55" s="28" t="s">
        <v>109</v>
      </c>
    </row>
    <row r="56" spans="3:19" x14ac:dyDescent="0.25">
      <c r="C56" s="95" t="s">
        <v>134</v>
      </c>
      <c r="D56" s="95" t="s">
        <v>135</v>
      </c>
      <c r="E56" s="89" t="s">
        <v>136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1"/>
    </row>
    <row r="57" spans="3:19" ht="60" x14ac:dyDescent="0.25">
      <c r="C57" s="96"/>
      <c r="D57" s="96"/>
      <c r="E57" s="3" t="s">
        <v>137</v>
      </c>
      <c r="F57" s="4" t="s">
        <v>138</v>
      </c>
      <c r="G57" s="24"/>
      <c r="H57" s="12" t="s">
        <v>139</v>
      </c>
      <c r="I57" s="25" t="s">
        <v>28</v>
      </c>
      <c r="J57" s="25" t="s">
        <v>28</v>
      </c>
      <c r="K57" s="25" t="s">
        <v>28</v>
      </c>
      <c r="L57" s="25" t="s">
        <v>28</v>
      </c>
      <c r="M57" s="26">
        <v>45000</v>
      </c>
      <c r="N57" s="26"/>
      <c r="O57" s="27"/>
      <c r="P57" s="27"/>
      <c r="Q57" s="27"/>
      <c r="R57" s="28" t="s">
        <v>140</v>
      </c>
      <c r="S57" s="28" t="s">
        <v>43</v>
      </c>
    </row>
    <row r="58" spans="3:19" ht="60" x14ac:dyDescent="0.25">
      <c r="C58" s="96"/>
      <c r="D58" s="96"/>
      <c r="E58" s="22" t="s">
        <v>141</v>
      </c>
      <c r="F58" s="12" t="s">
        <v>142</v>
      </c>
      <c r="G58" s="24"/>
      <c r="H58" s="12" t="s">
        <v>143</v>
      </c>
      <c r="I58" s="25" t="s">
        <v>28</v>
      </c>
      <c r="J58" s="25" t="s">
        <v>28</v>
      </c>
      <c r="K58" s="25" t="s">
        <v>28</v>
      </c>
      <c r="L58" s="25" t="s">
        <v>28</v>
      </c>
      <c r="M58" s="26">
        <v>50000</v>
      </c>
      <c r="N58" s="26"/>
      <c r="O58" s="27"/>
      <c r="P58" s="27"/>
      <c r="Q58" s="27"/>
      <c r="R58" s="28" t="s">
        <v>30</v>
      </c>
      <c r="S58" s="28" t="s">
        <v>43</v>
      </c>
    </row>
    <row r="59" spans="3:19" ht="105" x14ac:dyDescent="0.25">
      <c r="C59" s="96"/>
      <c r="D59" s="96"/>
      <c r="E59" s="22" t="s">
        <v>144</v>
      </c>
      <c r="F59" s="12" t="s">
        <v>60</v>
      </c>
      <c r="G59" s="24"/>
      <c r="H59" s="12" t="s">
        <v>145</v>
      </c>
      <c r="I59" s="25" t="s">
        <v>28</v>
      </c>
      <c r="J59" s="25" t="s">
        <v>28</v>
      </c>
      <c r="K59" s="25" t="s">
        <v>28</v>
      </c>
      <c r="L59" s="25" t="s">
        <v>28</v>
      </c>
      <c r="M59" s="26"/>
      <c r="N59" s="26"/>
      <c r="O59" s="27"/>
      <c r="P59" s="27"/>
      <c r="Q59" s="27">
        <v>2000</v>
      </c>
      <c r="R59" s="28" t="s">
        <v>30</v>
      </c>
      <c r="S59" s="28" t="s">
        <v>43</v>
      </c>
    </row>
    <row r="60" spans="3:19" ht="30" x14ac:dyDescent="0.25">
      <c r="C60" s="97"/>
      <c r="D60" s="97"/>
      <c r="E60" s="12" t="s">
        <v>146</v>
      </c>
      <c r="F60" s="12" t="s">
        <v>26</v>
      </c>
      <c r="G60" s="24"/>
      <c r="H60" s="12"/>
      <c r="I60" s="25" t="s">
        <v>28</v>
      </c>
      <c r="J60" s="25" t="s">
        <v>28</v>
      </c>
      <c r="K60" s="25" t="s">
        <v>28</v>
      </c>
      <c r="L60" s="25" t="s">
        <v>28</v>
      </c>
      <c r="M60" s="26"/>
      <c r="N60" s="26"/>
      <c r="O60" s="27"/>
      <c r="P60" s="27"/>
      <c r="Q60" s="27"/>
      <c r="R60" s="28"/>
      <c r="S60" s="28"/>
    </row>
    <row r="61" spans="3:19" x14ac:dyDescent="0.25">
      <c r="C61" s="76" t="s">
        <v>147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3:19" x14ac:dyDescent="0.25">
      <c r="C62" s="77" t="s">
        <v>148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</row>
    <row r="63" spans="3:19" x14ac:dyDescent="0.25">
      <c r="C63" s="32"/>
      <c r="D63" s="32"/>
      <c r="E63" s="80" t="s">
        <v>149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2"/>
    </row>
    <row r="64" spans="3:19" ht="60" x14ac:dyDescent="0.25">
      <c r="C64" s="69" t="s">
        <v>150</v>
      </c>
      <c r="D64" s="69" t="s">
        <v>151</v>
      </c>
      <c r="E64" s="3" t="s">
        <v>152</v>
      </c>
      <c r="F64" s="4" t="s">
        <v>35</v>
      </c>
      <c r="G64" s="24"/>
      <c r="H64" s="12" t="s">
        <v>153</v>
      </c>
      <c r="I64" s="25" t="s">
        <v>28</v>
      </c>
      <c r="J64" s="25" t="s">
        <v>28</v>
      </c>
      <c r="K64" s="25" t="s">
        <v>28</v>
      </c>
      <c r="L64" s="25" t="s">
        <v>28</v>
      </c>
      <c r="M64" s="26">
        <v>147000</v>
      </c>
      <c r="N64" s="26"/>
      <c r="O64" s="27"/>
      <c r="P64" s="27"/>
      <c r="Q64" s="27"/>
      <c r="R64" s="28" t="s">
        <v>43</v>
      </c>
      <c r="S64" s="28" t="s">
        <v>30</v>
      </c>
    </row>
    <row r="65" spans="3:19" ht="60" x14ac:dyDescent="0.25">
      <c r="C65" s="70"/>
      <c r="D65" s="70"/>
      <c r="E65" s="3" t="s">
        <v>154</v>
      </c>
      <c r="F65" s="4" t="s">
        <v>26</v>
      </c>
      <c r="G65" s="24"/>
      <c r="H65" s="12" t="s">
        <v>155</v>
      </c>
      <c r="I65" s="25" t="s">
        <v>28</v>
      </c>
      <c r="J65" s="25" t="s">
        <v>28</v>
      </c>
      <c r="K65" s="25" t="s">
        <v>28</v>
      </c>
      <c r="L65" s="25" t="s">
        <v>28</v>
      </c>
      <c r="M65" s="26">
        <v>70000</v>
      </c>
      <c r="N65" s="26"/>
      <c r="O65" s="27"/>
      <c r="P65" s="27"/>
      <c r="Q65" s="27"/>
      <c r="R65" s="28" t="s">
        <v>43</v>
      </c>
      <c r="S65" s="28" t="s">
        <v>30</v>
      </c>
    </row>
    <row r="66" spans="3:19" ht="45" x14ac:dyDescent="0.25">
      <c r="C66" s="70"/>
      <c r="D66" s="70"/>
      <c r="E66" s="30" t="s">
        <v>156</v>
      </c>
      <c r="F66" s="4" t="s">
        <v>26</v>
      </c>
      <c r="G66" s="24"/>
      <c r="H66" s="12" t="s">
        <v>157</v>
      </c>
      <c r="I66" s="25" t="s">
        <v>28</v>
      </c>
      <c r="J66" s="25" t="s">
        <v>28</v>
      </c>
      <c r="K66" s="25" t="s">
        <v>28</v>
      </c>
      <c r="L66" s="25" t="s">
        <v>28</v>
      </c>
      <c r="M66" s="26">
        <v>30000</v>
      </c>
      <c r="N66" s="26"/>
      <c r="O66" s="27"/>
      <c r="P66" s="27"/>
      <c r="Q66" s="27">
        <v>20000</v>
      </c>
      <c r="R66" s="28" t="s">
        <v>43</v>
      </c>
      <c r="S66" s="28"/>
    </row>
    <row r="67" spans="3:19" ht="60" x14ac:dyDescent="0.25">
      <c r="C67" s="70"/>
      <c r="D67" s="70"/>
      <c r="E67" s="3" t="s">
        <v>158</v>
      </c>
      <c r="F67" s="4" t="s">
        <v>26</v>
      </c>
      <c r="G67" s="24"/>
      <c r="H67" s="12" t="s">
        <v>159</v>
      </c>
      <c r="I67" s="25" t="s">
        <v>28</v>
      </c>
      <c r="J67" s="25" t="s">
        <v>28</v>
      </c>
      <c r="K67" s="25" t="s">
        <v>28</v>
      </c>
      <c r="L67" s="25" t="s">
        <v>28</v>
      </c>
      <c r="M67" s="26">
        <v>70000</v>
      </c>
      <c r="N67" s="26"/>
      <c r="O67" s="27"/>
      <c r="P67" s="27"/>
      <c r="Q67" s="27"/>
      <c r="R67" s="28" t="s">
        <v>43</v>
      </c>
      <c r="S67" s="28"/>
    </row>
    <row r="68" spans="3:19" ht="45" x14ac:dyDescent="0.25">
      <c r="C68" s="70"/>
      <c r="D68" s="70"/>
      <c r="E68" s="3" t="s">
        <v>160</v>
      </c>
      <c r="F68" s="4" t="s">
        <v>26</v>
      </c>
      <c r="G68" s="24"/>
      <c r="H68" s="12"/>
      <c r="I68" s="25" t="s">
        <v>28</v>
      </c>
      <c r="J68" s="25" t="s">
        <v>28</v>
      </c>
      <c r="K68" s="25" t="s">
        <v>28</v>
      </c>
      <c r="L68" s="25" t="s">
        <v>28</v>
      </c>
      <c r="M68" s="26">
        <v>7000</v>
      </c>
      <c r="N68" s="26"/>
      <c r="O68" s="27"/>
      <c r="P68" s="27"/>
      <c r="Q68" s="27"/>
      <c r="R68" s="28"/>
      <c r="S68" s="28"/>
    </row>
    <row r="69" spans="3:19" ht="60" x14ac:dyDescent="0.25">
      <c r="C69" s="70"/>
      <c r="D69" s="70"/>
      <c r="E69" s="30" t="s">
        <v>161</v>
      </c>
      <c r="F69" s="4" t="s">
        <v>26</v>
      </c>
      <c r="G69" s="24"/>
      <c r="H69" s="12"/>
      <c r="I69" s="25" t="s">
        <v>28</v>
      </c>
      <c r="J69" s="25" t="s">
        <v>28</v>
      </c>
      <c r="K69" s="25" t="s">
        <v>28</v>
      </c>
      <c r="L69" s="25" t="s">
        <v>28</v>
      </c>
      <c r="M69" s="26">
        <v>5600</v>
      </c>
      <c r="N69" s="26"/>
      <c r="O69" s="27"/>
      <c r="P69" s="27"/>
      <c r="Q69" s="27"/>
      <c r="R69" s="28"/>
      <c r="S69" s="28"/>
    </row>
    <row r="70" spans="3:19" ht="75" x14ac:dyDescent="0.25">
      <c r="C70" s="70"/>
      <c r="D70" s="70"/>
      <c r="E70" s="3" t="s">
        <v>162</v>
      </c>
      <c r="F70" s="4" t="s">
        <v>26</v>
      </c>
      <c r="G70" s="24"/>
      <c r="H70" s="12" t="s">
        <v>163</v>
      </c>
      <c r="I70" s="25" t="s">
        <v>28</v>
      </c>
      <c r="J70" s="25" t="s">
        <v>28</v>
      </c>
      <c r="K70" s="25" t="s">
        <v>28</v>
      </c>
      <c r="L70" s="25" t="s">
        <v>28</v>
      </c>
      <c r="M70" s="26">
        <v>80000</v>
      </c>
      <c r="N70" s="26"/>
      <c r="O70" s="27"/>
      <c r="P70" s="27"/>
      <c r="Q70" s="27"/>
      <c r="R70" s="28" t="s">
        <v>43</v>
      </c>
      <c r="S70" s="28"/>
    </row>
    <row r="71" spans="3:19" x14ac:dyDescent="0.25">
      <c r="C71" s="70"/>
      <c r="D71" s="70"/>
      <c r="E71" s="83" t="s">
        <v>164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5"/>
    </row>
    <row r="72" spans="3:19" x14ac:dyDescent="0.25">
      <c r="C72" s="70"/>
      <c r="D72" s="70"/>
      <c r="E72" s="86" t="s">
        <v>165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8"/>
    </row>
    <row r="73" spans="3:19" ht="75" x14ac:dyDescent="0.25">
      <c r="C73" s="70"/>
      <c r="D73" s="70"/>
      <c r="E73" s="22" t="s">
        <v>166</v>
      </c>
      <c r="F73" s="12" t="s">
        <v>26</v>
      </c>
      <c r="G73" s="24"/>
      <c r="H73" s="12" t="s">
        <v>167</v>
      </c>
      <c r="I73" s="25" t="s">
        <v>28</v>
      </c>
      <c r="J73" s="25" t="s">
        <v>28</v>
      </c>
      <c r="K73" s="25" t="s">
        <v>28</v>
      </c>
      <c r="L73" s="25" t="s">
        <v>28</v>
      </c>
      <c r="M73" s="26">
        <v>2000</v>
      </c>
      <c r="N73" s="26"/>
      <c r="O73" s="27"/>
      <c r="P73" s="27"/>
      <c r="Q73" s="29"/>
      <c r="R73" s="28" t="s">
        <v>168</v>
      </c>
      <c r="S73" s="28" t="s">
        <v>43</v>
      </c>
    </row>
    <row r="74" spans="3:19" ht="75" x14ac:dyDescent="0.25">
      <c r="C74" s="70"/>
      <c r="D74" s="70"/>
      <c r="E74" s="22" t="s">
        <v>169</v>
      </c>
      <c r="F74" s="12" t="s">
        <v>26</v>
      </c>
      <c r="G74" s="24"/>
      <c r="H74" s="12" t="s">
        <v>170</v>
      </c>
      <c r="I74" s="33" t="s">
        <v>28</v>
      </c>
      <c r="J74" s="33" t="s">
        <v>28</v>
      </c>
      <c r="K74" s="33" t="s">
        <v>28</v>
      </c>
      <c r="L74" s="33" t="s">
        <v>28</v>
      </c>
      <c r="M74" s="34">
        <v>2000</v>
      </c>
      <c r="N74" s="34"/>
      <c r="O74" s="24"/>
      <c r="P74" s="24"/>
      <c r="Q74" s="35"/>
      <c r="R74" s="12" t="s">
        <v>168</v>
      </c>
      <c r="S74" s="12" t="s">
        <v>43</v>
      </c>
    </row>
    <row r="75" spans="3:19" ht="135" x14ac:dyDescent="0.25">
      <c r="C75" s="70"/>
      <c r="D75" s="70"/>
      <c r="E75" s="22" t="s">
        <v>171</v>
      </c>
      <c r="F75" s="12" t="s">
        <v>26</v>
      </c>
      <c r="G75" s="24"/>
      <c r="H75" s="12" t="s">
        <v>172</v>
      </c>
      <c r="I75" s="33" t="s">
        <v>28</v>
      </c>
      <c r="J75" s="33" t="s">
        <v>28</v>
      </c>
      <c r="K75" s="33" t="s">
        <v>28</v>
      </c>
      <c r="L75" s="33" t="s">
        <v>28</v>
      </c>
      <c r="M75" s="34">
        <v>1000</v>
      </c>
      <c r="N75" s="34"/>
      <c r="O75" s="24"/>
      <c r="P75" s="24"/>
      <c r="Q75" s="36"/>
      <c r="R75" s="12" t="s">
        <v>168</v>
      </c>
      <c r="S75" s="12" t="s">
        <v>43</v>
      </c>
    </row>
    <row r="76" spans="3:19" x14ac:dyDescent="0.25">
      <c r="C76" s="70"/>
      <c r="D76" s="70"/>
      <c r="E76" s="86" t="s">
        <v>173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8"/>
    </row>
    <row r="77" spans="3:19" ht="90" x14ac:dyDescent="0.25">
      <c r="C77" s="70"/>
      <c r="D77" s="70"/>
      <c r="E77" s="22" t="s">
        <v>174</v>
      </c>
      <c r="F77" s="12" t="s">
        <v>26</v>
      </c>
      <c r="G77" s="37"/>
      <c r="H77" s="37"/>
      <c r="I77" s="38" t="s">
        <v>28</v>
      </c>
      <c r="J77" s="38" t="s">
        <v>28</v>
      </c>
      <c r="K77" s="38" t="s">
        <v>28</v>
      </c>
      <c r="L77" s="38" t="s">
        <v>28</v>
      </c>
      <c r="M77" s="38">
        <v>2000</v>
      </c>
      <c r="N77" s="38"/>
      <c r="O77" s="37"/>
      <c r="P77" s="37"/>
      <c r="Q77" s="37"/>
      <c r="R77" s="12" t="s">
        <v>168</v>
      </c>
      <c r="S77" s="12" t="s">
        <v>43</v>
      </c>
    </row>
    <row r="78" spans="3:19" ht="90" x14ac:dyDescent="0.25">
      <c r="C78" s="70"/>
      <c r="D78" s="70"/>
      <c r="E78" s="30" t="s">
        <v>175</v>
      </c>
      <c r="F78" s="12" t="s">
        <v>176</v>
      </c>
      <c r="G78" s="37"/>
      <c r="H78" s="37"/>
      <c r="I78" s="38" t="s">
        <v>28</v>
      </c>
      <c r="J78" s="38" t="s">
        <v>28</v>
      </c>
      <c r="K78" s="38" t="s">
        <v>28</v>
      </c>
      <c r="L78" s="38" t="s">
        <v>28</v>
      </c>
      <c r="M78" s="12">
        <v>1200</v>
      </c>
      <c r="N78" s="12"/>
      <c r="O78" s="37"/>
      <c r="P78" s="37"/>
      <c r="Q78" s="37"/>
      <c r="R78" s="12" t="s">
        <v>168</v>
      </c>
      <c r="S78" s="12" t="s">
        <v>43</v>
      </c>
    </row>
    <row r="79" spans="3:19" ht="60" x14ac:dyDescent="0.25">
      <c r="C79" s="70"/>
      <c r="D79" s="70"/>
      <c r="E79" s="22" t="s">
        <v>177</v>
      </c>
      <c r="F79" s="12"/>
      <c r="G79" s="37"/>
      <c r="H79" s="37"/>
      <c r="I79" s="38" t="s">
        <v>28</v>
      </c>
      <c r="J79" s="38" t="s">
        <v>28</v>
      </c>
      <c r="K79" s="38" t="s">
        <v>28</v>
      </c>
      <c r="L79" s="38" t="s">
        <v>28</v>
      </c>
      <c r="M79" s="12">
        <v>1200</v>
      </c>
      <c r="N79" s="12"/>
      <c r="O79" s="37"/>
      <c r="P79" s="37"/>
      <c r="Q79" s="37"/>
      <c r="R79" s="12" t="s">
        <v>168</v>
      </c>
      <c r="S79" s="12" t="s">
        <v>43</v>
      </c>
    </row>
    <row r="80" spans="3:19" ht="135" x14ac:dyDescent="0.25">
      <c r="C80" s="70"/>
      <c r="D80" s="70"/>
      <c r="E80" s="22" t="s">
        <v>178</v>
      </c>
      <c r="F80" s="12" t="s">
        <v>179</v>
      </c>
      <c r="G80" s="37"/>
      <c r="H80" s="37"/>
      <c r="I80" s="38" t="s">
        <v>28</v>
      </c>
      <c r="J80" s="38" t="s">
        <v>28</v>
      </c>
      <c r="K80" s="38" t="s">
        <v>28</v>
      </c>
      <c r="L80" s="38" t="s">
        <v>28</v>
      </c>
      <c r="M80" s="39">
        <v>1500</v>
      </c>
      <c r="N80" s="39"/>
      <c r="O80" s="37"/>
      <c r="P80" s="37"/>
      <c r="Q80" s="37"/>
      <c r="R80" s="12" t="s">
        <v>168</v>
      </c>
      <c r="S80" s="12" t="s">
        <v>43</v>
      </c>
    </row>
    <row r="81" spans="3:19" ht="45" x14ac:dyDescent="0.25">
      <c r="C81" s="70"/>
      <c r="D81" s="70"/>
      <c r="E81" s="22" t="s">
        <v>180</v>
      </c>
      <c r="F81" s="12" t="s">
        <v>26</v>
      </c>
      <c r="G81" s="24"/>
      <c r="H81" s="12"/>
      <c r="I81" s="33" t="s">
        <v>28</v>
      </c>
      <c r="J81" s="33" t="s">
        <v>28</v>
      </c>
      <c r="K81" s="33" t="s">
        <v>28</v>
      </c>
      <c r="L81" s="33" t="s">
        <v>28</v>
      </c>
      <c r="M81" s="34">
        <v>1000</v>
      </c>
      <c r="N81" s="34"/>
      <c r="O81" s="24"/>
      <c r="P81" s="24"/>
      <c r="Q81" s="24"/>
      <c r="R81" s="12" t="s">
        <v>168</v>
      </c>
      <c r="S81" s="12" t="s">
        <v>43</v>
      </c>
    </row>
    <row r="82" spans="3:19" ht="75" x14ac:dyDescent="0.25">
      <c r="C82" s="70"/>
      <c r="D82" s="70"/>
      <c r="E82" s="22" t="s">
        <v>181</v>
      </c>
      <c r="F82" s="12" t="s">
        <v>26</v>
      </c>
      <c r="G82" s="24"/>
      <c r="H82" s="12"/>
      <c r="I82" s="33" t="s">
        <v>28</v>
      </c>
      <c r="J82" s="33" t="s">
        <v>28</v>
      </c>
      <c r="K82" s="33" t="s">
        <v>28</v>
      </c>
      <c r="L82" s="33" t="s">
        <v>28</v>
      </c>
      <c r="M82" s="34">
        <v>500</v>
      </c>
      <c r="N82" s="34"/>
      <c r="O82" s="24"/>
      <c r="P82" s="24"/>
      <c r="Q82" s="24"/>
      <c r="R82" s="12" t="s">
        <v>168</v>
      </c>
      <c r="S82" s="12" t="s">
        <v>43</v>
      </c>
    </row>
    <row r="83" spans="3:19" ht="135" x14ac:dyDescent="0.25">
      <c r="C83" s="70"/>
      <c r="D83" s="70"/>
      <c r="E83" s="22" t="s">
        <v>182</v>
      </c>
      <c r="F83" s="12" t="s">
        <v>26</v>
      </c>
      <c r="G83" s="24"/>
      <c r="H83" s="12"/>
      <c r="I83" s="33" t="s">
        <v>28</v>
      </c>
      <c r="J83" s="33" t="s">
        <v>28</v>
      </c>
      <c r="K83" s="33" t="s">
        <v>28</v>
      </c>
      <c r="L83" s="33" t="s">
        <v>28</v>
      </c>
      <c r="M83" s="34">
        <v>1000</v>
      </c>
      <c r="N83" s="34"/>
      <c r="O83" s="24"/>
      <c r="P83" s="24"/>
      <c r="Q83" s="24"/>
      <c r="R83" s="12" t="s">
        <v>168</v>
      </c>
      <c r="S83" s="12" t="s">
        <v>43</v>
      </c>
    </row>
    <row r="84" spans="3:19" ht="120" x14ac:dyDescent="0.25">
      <c r="C84" s="70"/>
      <c r="D84" s="70"/>
      <c r="E84" s="22" t="s">
        <v>183</v>
      </c>
      <c r="F84" s="12" t="s">
        <v>26</v>
      </c>
      <c r="G84" s="24"/>
      <c r="H84" s="12"/>
      <c r="I84" s="33" t="s">
        <v>28</v>
      </c>
      <c r="J84" s="33" t="s">
        <v>28</v>
      </c>
      <c r="K84" s="33" t="s">
        <v>28</v>
      </c>
      <c r="L84" s="33" t="s">
        <v>28</v>
      </c>
      <c r="M84" s="34">
        <v>4000</v>
      </c>
      <c r="N84" s="34"/>
      <c r="O84" s="24"/>
      <c r="P84" s="24"/>
      <c r="Q84" s="24"/>
      <c r="R84" s="12" t="s">
        <v>168</v>
      </c>
      <c r="S84" s="12" t="s">
        <v>43</v>
      </c>
    </row>
    <row r="85" spans="3:19" ht="60" x14ac:dyDescent="0.25">
      <c r="C85" s="70"/>
      <c r="D85" s="70"/>
      <c r="E85" s="22" t="s">
        <v>184</v>
      </c>
      <c r="F85" s="12" t="s">
        <v>26</v>
      </c>
      <c r="G85" s="24"/>
      <c r="H85" s="12"/>
      <c r="I85" s="33" t="s">
        <v>28</v>
      </c>
      <c r="J85" s="33" t="s">
        <v>28</v>
      </c>
      <c r="K85" s="33" t="s">
        <v>28</v>
      </c>
      <c r="L85" s="33" t="s">
        <v>28</v>
      </c>
      <c r="M85" s="34">
        <v>1000</v>
      </c>
      <c r="N85" s="34"/>
      <c r="O85" s="24"/>
      <c r="P85" s="24"/>
      <c r="Q85" s="24"/>
      <c r="R85" s="12" t="s">
        <v>168</v>
      </c>
      <c r="S85" s="12" t="s">
        <v>43</v>
      </c>
    </row>
    <row r="86" spans="3:19" ht="90" x14ac:dyDescent="0.25">
      <c r="C86" s="70"/>
      <c r="D86" s="70"/>
      <c r="E86" s="22" t="s">
        <v>185</v>
      </c>
      <c r="F86" s="12" t="s">
        <v>26</v>
      </c>
      <c r="G86" s="24"/>
      <c r="H86" s="12"/>
      <c r="I86" s="33" t="s">
        <v>28</v>
      </c>
      <c r="J86" s="33" t="s">
        <v>28</v>
      </c>
      <c r="K86" s="33" t="s">
        <v>28</v>
      </c>
      <c r="L86" s="33" t="s">
        <v>28</v>
      </c>
      <c r="M86" s="34">
        <v>578</v>
      </c>
      <c r="N86" s="34"/>
      <c r="O86" s="24"/>
      <c r="P86" s="24"/>
      <c r="Q86" s="24"/>
      <c r="R86" s="12" t="s">
        <v>168</v>
      </c>
      <c r="S86" s="12" t="s">
        <v>43</v>
      </c>
    </row>
    <row r="87" spans="3:19" x14ac:dyDescent="0.25">
      <c r="C87" s="70"/>
      <c r="D87" s="70"/>
      <c r="E87" s="89" t="s">
        <v>186</v>
      </c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1"/>
    </row>
    <row r="88" spans="3:19" x14ac:dyDescent="0.25">
      <c r="C88" s="70"/>
      <c r="D88" s="70"/>
      <c r="E88" s="40"/>
      <c r="F88" s="40"/>
      <c r="G88" s="24"/>
      <c r="H88" s="12"/>
      <c r="I88" s="25" t="s">
        <v>28</v>
      </c>
      <c r="J88" s="25" t="s">
        <v>28</v>
      </c>
      <c r="K88" s="25" t="s">
        <v>28</v>
      </c>
      <c r="L88" s="25" t="s">
        <v>28</v>
      </c>
      <c r="M88" s="26"/>
      <c r="N88" s="26"/>
      <c r="O88" s="27"/>
      <c r="P88" s="27"/>
      <c r="Q88" s="27"/>
      <c r="R88" s="28"/>
      <c r="S88" s="28"/>
    </row>
    <row r="89" spans="3:19" x14ac:dyDescent="0.25">
      <c r="C89" s="70"/>
      <c r="D89" s="70"/>
      <c r="E89" s="40"/>
      <c r="F89" s="12"/>
      <c r="G89" s="24"/>
      <c r="H89" s="12"/>
      <c r="I89" s="25" t="s">
        <v>28</v>
      </c>
      <c r="J89" s="25" t="s">
        <v>28</v>
      </c>
      <c r="K89" s="25" t="s">
        <v>28</v>
      </c>
      <c r="L89" s="25" t="s">
        <v>28</v>
      </c>
      <c r="M89" s="26"/>
      <c r="N89" s="26"/>
      <c r="O89" s="27"/>
      <c r="P89" s="27"/>
      <c r="Q89" s="27"/>
      <c r="R89" s="28"/>
      <c r="S89" s="28"/>
    </row>
    <row r="90" spans="3:19" x14ac:dyDescent="0.25">
      <c r="C90" s="70"/>
      <c r="D90" s="70"/>
      <c r="E90" s="40"/>
      <c r="F90" s="40"/>
      <c r="G90" s="24"/>
      <c r="H90" s="12"/>
      <c r="I90" s="25" t="s">
        <v>28</v>
      </c>
      <c r="J90" s="25" t="s">
        <v>28</v>
      </c>
      <c r="K90" s="25" t="s">
        <v>28</v>
      </c>
      <c r="L90" s="25" t="s">
        <v>28</v>
      </c>
      <c r="M90" s="26"/>
      <c r="N90" s="26"/>
      <c r="O90" s="27"/>
      <c r="P90" s="27"/>
      <c r="Q90" s="27"/>
      <c r="R90" s="28"/>
      <c r="S90" s="28"/>
    </row>
    <row r="91" spans="3:19" x14ac:dyDescent="0.25">
      <c r="C91" s="70"/>
      <c r="D91" s="70"/>
      <c r="E91" s="40"/>
      <c r="F91" s="40"/>
      <c r="G91" s="24"/>
      <c r="H91" s="12"/>
      <c r="I91" s="25" t="s">
        <v>28</v>
      </c>
      <c r="J91" s="25" t="s">
        <v>28</v>
      </c>
      <c r="K91" s="25" t="s">
        <v>28</v>
      </c>
      <c r="L91" s="25" t="s">
        <v>28</v>
      </c>
      <c r="M91" s="26"/>
      <c r="N91" s="26"/>
      <c r="O91" s="27"/>
      <c r="P91" s="27"/>
      <c r="Q91" s="27"/>
      <c r="R91" s="28"/>
      <c r="S91" s="28"/>
    </row>
    <row r="92" spans="3:19" x14ac:dyDescent="0.25">
      <c r="C92" s="70"/>
      <c r="D92" s="70"/>
      <c r="E92" s="86" t="s">
        <v>187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8"/>
    </row>
    <row r="93" spans="3:19" ht="45" x14ac:dyDescent="0.25">
      <c r="C93" s="70"/>
      <c r="D93" s="70"/>
      <c r="E93" s="22" t="s">
        <v>188</v>
      </c>
      <c r="F93" s="12" t="s">
        <v>26</v>
      </c>
      <c r="G93" s="24"/>
      <c r="H93" s="12"/>
      <c r="I93" s="25" t="s">
        <v>28</v>
      </c>
      <c r="J93" s="25" t="s">
        <v>28</v>
      </c>
      <c r="K93" s="25" t="s">
        <v>28</v>
      </c>
      <c r="L93" s="25" t="s">
        <v>28</v>
      </c>
      <c r="M93" s="26">
        <v>5000</v>
      </c>
      <c r="N93" s="26"/>
      <c r="O93" s="27"/>
      <c r="P93" s="27"/>
      <c r="Q93" s="27"/>
      <c r="R93" s="28" t="s">
        <v>43</v>
      </c>
      <c r="S93" s="28"/>
    </row>
    <row r="94" spans="3:19" ht="30" x14ac:dyDescent="0.25">
      <c r="C94" s="70"/>
      <c r="D94" s="70"/>
      <c r="E94" s="22" t="s">
        <v>189</v>
      </c>
      <c r="F94" s="40"/>
      <c r="G94" s="24"/>
      <c r="H94" s="12"/>
      <c r="I94" s="25" t="s">
        <v>28</v>
      </c>
      <c r="J94" s="25" t="s">
        <v>28</v>
      </c>
      <c r="K94" s="25" t="s">
        <v>28</v>
      </c>
      <c r="L94" s="25" t="s">
        <v>28</v>
      </c>
      <c r="M94" s="26">
        <v>3000</v>
      </c>
      <c r="N94" s="26"/>
      <c r="O94" s="27"/>
      <c r="P94" s="27"/>
      <c r="Q94" s="29"/>
      <c r="R94" s="28"/>
      <c r="S94" s="28"/>
    </row>
    <row r="95" spans="3:19" ht="30" x14ac:dyDescent="0.25">
      <c r="C95" s="70"/>
      <c r="D95" s="70"/>
      <c r="E95" s="22" t="s">
        <v>190</v>
      </c>
      <c r="F95" s="41"/>
      <c r="G95" s="42"/>
      <c r="H95" s="43"/>
      <c r="I95" s="44"/>
      <c r="J95" s="44"/>
      <c r="K95" s="44"/>
      <c r="L95" s="44"/>
      <c r="M95" s="45">
        <v>3000</v>
      </c>
      <c r="N95" s="45"/>
      <c r="O95" s="46"/>
      <c r="P95" s="46"/>
      <c r="Q95" s="47"/>
      <c r="R95" s="48"/>
      <c r="S95" s="48"/>
    </row>
    <row r="96" spans="3:19" ht="45" x14ac:dyDescent="0.25">
      <c r="C96" s="70"/>
      <c r="D96" s="71"/>
      <c r="E96" s="22" t="s">
        <v>191</v>
      </c>
      <c r="F96" s="41"/>
      <c r="G96" s="42"/>
      <c r="H96" s="43"/>
      <c r="I96" s="44" t="s">
        <v>28</v>
      </c>
      <c r="J96" s="44" t="s">
        <v>28</v>
      </c>
      <c r="K96" s="44" t="s">
        <v>28</v>
      </c>
      <c r="L96" s="44" t="s">
        <v>28</v>
      </c>
      <c r="M96" s="45">
        <v>3000</v>
      </c>
      <c r="N96" s="45"/>
      <c r="O96" s="46"/>
      <c r="P96" s="46"/>
      <c r="Q96" s="47"/>
      <c r="R96" s="48"/>
      <c r="S96" s="48"/>
    </row>
    <row r="97" spans="3:19" x14ac:dyDescent="0.25">
      <c r="C97" s="70"/>
      <c r="D97" s="73" t="s">
        <v>192</v>
      </c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5"/>
    </row>
    <row r="98" spans="3:19" ht="135" x14ac:dyDescent="0.25">
      <c r="C98" s="70"/>
      <c r="D98" s="69" t="s">
        <v>193</v>
      </c>
      <c r="E98" s="49" t="s">
        <v>194</v>
      </c>
      <c r="F98" s="50" t="s">
        <v>26</v>
      </c>
      <c r="G98" s="51"/>
      <c r="H98" s="50" t="s">
        <v>195</v>
      </c>
      <c r="I98" s="52" t="s">
        <v>28</v>
      </c>
      <c r="J98" s="52" t="s">
        <v>28</v>
      </c>
      <c r="K98" s="52" t="s">
        <v>28</v>
      </c>
      <c r="L98" s="52" t="s">
        <v>28</v>
      </c>
      <c r="M98" s="53">
        <v>50000</v>
      </c>
      <c r="N98" s="53"/>
      <c r="O98" s="54"/>
      <c r="P98" s="54"/>
      <c r="Q98" s="54"/>
      <c r="R98" s="55" t="s">
        <v>196</v>
      </c>
      <c r="S98" s="55" t="s">
        <v>43</v>
      </c>
    </row>
    <row r="99" spans="3:19" ht="60" x14ac:dyDescent="0.25">
      <c r="C99" s="70"/>
      <c r="D99" s="70"/>
      <c r="E99" s="3" t="s">
        <v>197</v>
      </c>
      <c r="F99" s="56" t="s">
        <v>26</v>
      </c>
      <c r="G99" s="51"/>
      <c r="H99" s="50" t="s">
        <v>198</v>
      </c>
      <c r="I99" s="52" t="s">
        <v>28</v>
      </c>
      <c r="J99" s="52" t="s">
        <v>28</v>
      </c>
      <c r="K99" s="52" t="s">
        <v>28</v>
      </c>
      <c r="L99" s="52" t="s">
        <v>28</v>
      </c>
      <c r="M99" s="53"/>
      <c r="N99" s="53"/>
      <c r="O99" s="54"/>
      <c r="P99" s="54"/>
      <c r="Q99" s="54">
        <v>2000</v>
      </c>
      <c r="R99" s="55" t="s">
        <v>196</v>
      </c>
      <c r="S99" s="55" t="s">
        <v>43</v>
      </c>
    </row>
    <row r="100" spans="3:19" ht="60" x14ac:dyDescent="0.25">
      <c r="C100" s="70"/>
      <c r="D100" s="70"/>
      <c r="E100" s="30" t="s">
        <v>199</v>
      </c>
      <c r="F100" s="56" t="s">
        <v>26</v>
      </c>
      <c r="G100" s="51"/>
      <c r="H100" s="50"/>
      <c r="I100" s="52" t="s">
        <v>28</v>
      </c>
      <c r="J100" s="52" t="s">
        <v>28</v>
      </c>
      <c r="K100" s="52" t="s">
        <v>28</v>
      </c>
      <c r="L100" s="52" t="s">
        <v>28</v>
      </c>
      <c r="M100" s="53">
        <v>1200</v>
      </c>
      <c r="N100" s="53"/>
      <c r="O100" s="54"/>
      <c r="P100" s="54"/>
      <c r="Q100" s="54"/>
      <c r="R100" s="55" t="s">
        <v>168</v>
      </c>
      <c r="S100" s="55" t="s">
        <v>43</v>
      </c>
    </row>
    <row r="101" spans="3:19" ht="105" x14ac:dyDescent="0.25">
      <c r="C101" s="70"/>
      <c r="D101" s="70"/>
      <c r="E101" s="3" t="s">
        <v>200</v>
      </c>
      <c r="F101" s="56" t="s">
        <v>26</v>
      </c>
      <c r="G101" s="51"/>
      <c r="H101" s="50" t="s">
        <v>201</v>
      </c>
      <c r="I101" s="52" t="s">
        <v>28</v>
      </c>
      <c r="J101" s="52" t="s">
        <v>28</v>
      </c>
      <c r="K101" s="52" t="s">
        <v>28</v>
      </c>
      <c r="L101" s="52" t="s">
        <v>28</v>
      </c>
      <c r="M101" s="53">
        <v>20000</v>
      </c>
      <c r="N101" s="53"/>
      <c r="O101" s="54"/>
      <c r="P101" s="54"/>
      <c r="Q101" s="54"/>
      <c r="R101" s="55" t="s">
        <v>196</v>
      </c>
      <c r="S101" s="55" t="s">
        <v>43</v>
      </c>
    </row>
    <row r="102" spans="3:19" ht="90" x14ac:dyDescent="0.25">
      <c r="C102" s="70"/>
      <c r="D102" s="70"/>
      <c r="E102" s="3" t="s">
        <v>202</v>
      </c>
      <c r="F102" s="56" t="s">
        <v>26</v>
      </c>
      <c r="G102" s="51"/>
      <c r="H102" s="50" t="s">
        <v>203</v>
      </c>
      <c r="I102" s="52" t="s">
        <v>28</v>
      </c>
      <c r="J102" s="52" t="s">
        <v>28</v>
      </c>
      <c r="K102" s="52" t="s">
        <v>28</v>
      </c>
      <c r="L102" s="52" t="s">
        <v>28</v>
      </c>
      <c r="M102" s="53">
        <v>15000</v>
      </c>
      <c r="N102" s="53"/>
      <c r="O102" s="54"/>
      <c r="P102" s="54"/>
      <c r="Q102" s="54"/>
      <c r="R102" s="55" t="s">
        <v>196</v>
      </c>
      <c r="S102" s="55" t="s">
        <v>43</v>
      </c>
    </row>
    <row r="103" spans="3:19" ht="120" x14ac:dyDescent="0.25">
      <c r="C103" s="70"/>
      <c r="D103" s="70"/>
      <c r="E103" s="3" t="s">
        <v>204</v>
      </c>
      <c r="F103" s="56" t="s">
        <v>26</v>
      </c>
      <c r="G103" s="51"/>
      <c r="H103" s="50"/>
      <c r="I103" s="52" t="s">
        <v>28</v>
      </c>
      <c r="J103" s="52" t="s">
        <v>28</v>
      </c>
      <c r="K103" s="52" t="s">
        <v>28</v>
      </c>
      <c r="L103" s="52" t="s">
        <v>28</v>
      </c>
      <c r="M103" s="53">
        <v>3000</v>
      </c>
      <c r="N103" s="53"/>
      <c r="O103" s="54"/>
      <c r="P103" s="54"/>
      <c r="Q103" s="54"/>
      <c r="R103" s="55" t="s">
        <v>168</v>
      </c>
      <c r="S103" s="55" t="s">
        <v>43</v>
      </c>
    </row>
    <row r="104" spans="3:19" ht="105" x14ac:dyDescent="0.25">
      <c r="C104" s="70"/>
      <c r="D104" s="70"/>
      <c r="E104" s="3" t="s">
        <v>205</v>
      </c>
      <c r="F104" s="56" t="s">
        <v>26</v>
      </c>
      <c r="G104" s="51"/>
      <c r="H104" s="50"/>
      <c r="I104" s="52" t="s">
        <v>28</v>
      </c>
      <c r="J104" s="52" t="s">
        <v>28</v>
      </c>
      <c r="K104" s="52" t="s">
        <v>28</v>
      </c>
      <c r="L104" s="52" t="s">
        <v>28</v>
      </c>
      <c r="M104" s="53">
        <v>1200</v>
      </c>
      <c r="N104" s="53"/>
      <c r="O104" s="54"/>
      <c r="P104" s="54"/>
      <c r="Q104" s="54"/>
      <c r="R104" s="55" t="s">
        <v>168</v>
      </c>
      <c r="S104" s="55" t="s">
        <v>43</v>
      </c>
    </row>
    <row r="105" spans="3:19" ht="135" x14ac:dyDescent="0.25">
      <c r="C105" s="70"/>
      <c r="D105" s="70"/>
      <c r="E105" s="3" t="s">
        <v>206</v>
      </c>
      <c r="F105" s="56" t="s">
        <v>26</v>
      </c>
      <c r="G105" s="51"/>
      <c r="H105" s="50" t="s">
        <v>207</v>
      </c>
      <c r="I105" s="52" t="s">
        <v>28</v>
      </c>
      <c r="J105" s="52" t="s">
        <v>28</v>
      </c>
      <c r="K105" s="52" t="s">
        <v>28</v>
      </c>
      <c r="L105" s="52" t="s">
        <v>28</v>
      </c>
      <c r="M105" s="53">
        <v>5000</v>
      </c>
      <c r="N105" s="53"/>
      <c r="O105" s="54"/>
      <c r="P105" s="54"/>
      <c r="Q105" s="54"/>
      <c r="R105" s="55" t="s">
        <v>196</v>
      </c>
      <c r="S105" s="55" t="s">
        <v>43</v>
      </c>
    </row>
    <row r="106" spans="3:19" ht="90" x14ac:dyDescent="0.25">
      <c r="C106" s="70"/>
      <c r="D106" s="70"/>
      <c r="E106" s="49" t="s">
        <v>208</v>
      </c>
      <c r="F106" s="50" t="s">
        <v>142</v>
      </c>
      <c r="G106" s="51"/>
      <c r="H106" s="50" t="s">
        <v>209</v>
      </c>
      <c r="I106" s="52" t="s">
        <v>28</v>
      </c>
      <c r="J106" s="52" t="s">
        <v>28</v>
      </c>
      <c r="K106" s="52" t="s">
        <v>28</v>
      </c>
      <c r="L106" s="52" t="s">
        <v>28</v>
      </c>
      <c r="M106" s="53">
        <v>60000</v>
      </c>
      <c r="N106" s="53"/>
      <c r="O106" s="54"/>
      <c r="P106" s="54"/>
      <c r="Q106" s="54"/>
      <c r="R106" s="55" t="s">
        <v>43</v>
      </c>
      <c r="S106" s="55" t="s">
        <v>196</v>
      </c>
    </row>
    <row r="107" spans="3:19" ht="45" x14ac:dyDescent="0.25">
      <c r="C107" s="70"/>
      <c r="D107" s="70"/>
      <c r="E107" s="49" t="s">
        <v>210</v>
      </c>
      <c r="F107" s="50" t="s">
        <v>26</v>
      </c>
      <c r="G107" s="51"/>
      <c r="H107" s="50"/>
      <c r="I107" s="52" t="s">
        <v>28</v>
      </c>
      <c r="J107" s="52" t="s">
        <v>28</v>
      </c>
      <c r="K107" s="52" t="s">
        <v>28</v>
      </c>
      <c r="L107" s="52" t="s">
        <v>28</v>
      </c>
      <c r="M107" s="53">
        <v>7000</v>
      </c>
      <c r="N107" s="53"/>
      <c r="O107" s="54"/>
      <c r="P107" s="54"/>
      <c r="Q107" s="54"/>
      <c r="R107" s="55" t="s">
        <v>196</v>
      </c>
      <c r="S107" s="55" t="s">
        <v>43</v>
      </c>
    </row>
    <row r="108" spans="3:19" ht="75" x14ac:dyDescent="0.25">
      <c r="C108" s="70"/>
      <c r="D108" s="71"/>
      <c r="E108" s="49" t="s">
        <v>211</v>
      </c>
      <c r="F108" s="50" t="s">
        <v>60</v>
      </c>
      <c r="G108" s="51"/>
      <c r="H108" s="50"/>
      <c r="I108" s="52" t="s">
        <v>28</v>
      </c>
      <c r="J108" s="52" t="s">
        <v>28</v>
      </c>
      <c r="K108" s="52" t="s">
        <v>28</v>
      </c>
      <c r="L108" s="52" t="s">
        <v>28</v>
      </c>
      <c r="M108" s="53"/>
      <c r="N108" s="53"/>
      <c r="O108" s="54"/>
      <c r="P108" s="54"/>
      <c r="Q108" s="54">
        <v>5000</v>
      </c>
      <c r="R108" s="55" t="s">
        <v>43</v>
      </c>
      <c r="S108" s="55" t="s">
        <v>196</v>
      </c>
    </row>
    <row r="109" spans="3:19" ht="60" x14ac:dyDescent="0.25">
      <c r="C109" s="70"/>
      <c r="D109" s="69" t="s">
        <v>212</v>
      </c>
      <c r="E109" s="3" t="s">
        <v>213</v>
      </c>
      <c r="F109" s="4" t="s">
        <v>26</v>
      </c>
      <c r="G109" s="24"/>
      <c r="H109" s="12" t="s">
        <v>214</v>
      </c>
      <c r="I109" s="25" t="s">
        <v>28</v>
      </c>
      <c r="J109" s="25" t="s">
        <v>28</v>
      </c>
      <c r="K109" s="25" t="s">
        <v>28</v>
      </c>
      <c r="L109" s="25" t="s">
        <v>28</v>
      </c>
      <c r="M109" s="26"/>
      <c r="N109" s="26"/>
      <c r="O109" s="27"/>
      <c r="P109" s="27"/>
      <c r="Q109" s="27">
        <v>78000</v>
      </c>
      <c r="R109" s="28" t="s">
        <v>43</v>
      </c>
      <c r="S109" s="28"/>
    </row>
    <row r="110" spans="3:19" ht="45" x14ac:dyDescent="0.25">
      <c r="C110" s="70"/>
      <c r="D110" s="70"/>
      <c r="E110" s="3" t="s">
        <v>215</v>
      </c>
      <c r="F110" s="4" t="s">
        <v>26</v>
      </c>
      <c r="G110" s="24"/>
      <c r="H110" s="12"/>
      <c r="I110" s="25" t="s">
        <v>28</v>
      </c>
      <c r="J110" s="25" t="s">
        <v>28</v>
      </c>
      <c r="K110" s="25" t="s">
        <v>28</v>
      </c>
      <c r="L110" s="25" t="s">
        <v>28</v>
      </c>
      <c r="M110" s="26"/>
      <c r="N110" s="26"/>
      <c r="O110" s="27"/>
      <c r="P110" s="27"/>
      <c r="Q110" s="27">
        <v>20000</v>
      </c>
      <c r="R110" s="28" t="s">
        <v>43</v>
      </c>
      <c r="S110" s="28"/>
    </row>
    <row r="111" spans="3:19" ht="30" x14ac:dyDescent="0.25">
      <c r="C111" s="70"/>
      <c r="D111" s="70"/>
      <c r="E111" s="3" t="s">
        <v>216</v>
      </c>
      <c r="F111" s="4" t="s">
        <v>26</v>
      </c>
      <c r="G111" s="24"/>
      <c r="H111" s="12"/>
      <c r="I111" s="25" t="s">
        <v>28</v>
      </c>
      <c r="J111" s="25" t="s">
        <v>28</v>
      </c>
      <c r="K111" s="25" t="s">
        <v>28</v>
      </c>
      <c r="L111" s="25" t="s">
        <v>28</v>
      </c>
      <c r="M111" s="26">
        <v>500000</v>
      </c>
      <c r="N111" s="26"/>
      <c r="O111" s="27"/>
      <c r="P111" s="27"/>
      <c r="Q111" s="27"/>
      <c r="R111" s="28" t="s">
        <v>43</v>
      </c>
      <c r="S111" s="28"/>
    </row>
    <row r="112" spans="3:19" ht="30" x14ac:dyDescent="0.25">
      <c r="C112" s="70"/>
      <c r="D112" s="70"/>
      <c r="E112" s="3" t="s">
        <v>217</v>
      </c>
      <c r="F112" s="4"/>
      <c r="G112" s="24"/>
      <c r="H112" s="12"/>
      <c r="I112" s="25" t="s">
        <v>28</v>
      </c>
      <c r="J112" s="25" t="s">
        <v>28</v>
      </c>
      <c r="K112" s="25" t="s">
        <v>28</v>
      </c>
      <c r="L112" s="25" t="s">
        <v>28</v>
      </c>
      <c r="M112" s="26">
        <v>5000</v>
      </c>
      <c r="N112" s="26"/>
      <c r="O112" s="27"/>
      <c r="P112" s="27"/>
      <c r="Q112" s="27">
        <v>5000</v>
      </c>
      <c r="R112" s="28" t="s">
        <v>43</v>
      </c>
      <c r="S112" s="28"/>
    </row>
    <row r="113" spans="3:19" ht="90" x14ac:dyDescent="0.25">
      <c r="C113" s="70"/>
      <c r="D113" s="70"/>
      <c r="E113" s="3" t="s">
        <v>218</v>
      </c>
      <c r="F113" s="4" t="s">
        <v>26</v>
      </c>
      <c r="G113" s="24"/>
      <c r="H113" s="12"/>
      <c r="I113" s="25" t="s">
        <v>28</v>
      </c>
      <c r="J113" s="25" t="s">
        <v>28</v>
      </c>
      <c r="K113" s="25" t="s">
        <v>28</v>
      </c>
      <c r="L113" s="25" t="s">
        <v>28</v>
      </c>
      <c r="M113" s="26">
        <v>20000</v>
      </c>
      <c r="N113" s="26"/>
      <c r="O113" s="27"/>
      <c r="P113" s="27"/>
      <c r="Q113" s="27">
        <v>20000</v>
      </c>
      <c r="R113" s="28" t="s">
        <v>43</v>
      </c>
      <c r="S113" s="28"/>
    </row>
    <row r="114" spans="3:19" ht="105" x14ac:dyDescent="0.25">
      <c r="C114" s="70"/>
      <c r="D114" s="70"/>
      <c r="E114" s="3" t="s">
        <v>219</v>
      </c>
      <c r="F114" s="12" t="s">
        <v>26</v>
      </c>
      <c r="G114" s="24"/>
      <c r="H114" s="12" t="s">
        <v>220</v>
      </c>
      <c r="I114" s="25" t="s">
        <v>28</v>
      </c>
      <c r="J114" s="25" t="s">
        <v>28</v>
      </c>
      <c r="K114" s="25" t="s">
        <v>28</v>
      </c>
      <c r="L114" s="25" t="s">
        <v>28</v>
      </c>
      <c r="M114" s="10"/>
      <c r="N114" s="10"/>
      <c r="O114" s="26">
        <v>40000</v>
      </c>
      <c r="P114" s="27"/>
      <c r="Q114" s="27"/>
      <c r="R114" s="28" t="s">
        <v>221</v>
      </c>
      <c r="S114" s="28" t="s">
        <v>43</v>
      </c>
    </row>
    <row r="115" spans="3:19" ht="30" x14ac:dyDescent="0.25">
      <c r="C115" s="70"/>
      <c r="D115" s="70"/>
      <c r="E115" s="3" t="s">
        <v>222</v>
      </c>
      <c r="F115" s="12" t="s">
        <v>26</v>
      </c>
      <c r="G115" s="24"/>
      <c r="H115" s="12"/>
      <c r="I115" s="25" t="s">
        <v>28</v>
      </c>
      <c r="J115" s="25" t="s">
        <v>28</v>
      </c>
      <c r="K115" s="25" t="s">
        <v>28</v>
      </c>
      <c r="L115" s="25" t="s">
        <v>28</v>
      </c>
      <c r="M115" s="26">
        <v>120000</v>
      </c>
      <c r="N115" s="26"/>
      <c r="O115" s="27"/>
      <c r="P115" s="27"/>
      <c r="Q115" s="27"/>
      <c r="R115" s="28" t="s">
        <v>30</v>
      </c>
      <c r="S115" s="28" t="s">
        <v>43</v>
      </c>
    </row>
    <row r="116" spans="3:19" ht="75" x14ac:dyDescent="0.25">
      <c r="C116" s="70"/>
      <c r="D116" s="70"/>
      <c r="E116" s="3" t="s">
        <v>223</v>
      </c>
      <c r="F116" s="12" t="s">
        <v>26</v>
      </c>
      <c r="G116" s="24"/>
      <c r="H116" s="12" t="s">
        <v>224</v>
      </c>
      <c r="I116" s="25" t="s">
        <v>28</v>
      </c>
      <c r="J116" s="25" t="s">
        <v>28</v>
      </c>
      <c r="K116" s="25" t="s">
        <v>28</v>
      </c>
      <c r="L116" s="25" t="s">
        <v>28</v>
      </c>
      <c r="M116" s="26">
        <v>29000</v>
      </c>
      <c r="N116" s="26"/>
      <c r="O116" s="27"/>
      <c r="P116" s="27"/>
      <c r="Q116" s="27"/>
      <c r="R116" s="28" t="s">
        <v>43</v>
      </c>
      <c r="S116" s="28"/>
    </row>
    <row r="117" spans="3:19" ht="120" x14ac:dyDescent="0.25">
      <c r="C117" s="70"/>
      <c r="D117" s="70"/>
      <c r="E117" s="3" t="s">
        <v>225</v>
      </c>
      <c r="F117" s="12" t="s">
        <v>26</v>
      </c>
      <c r="G117" s="24"/>
      <c r="H117" s="12" t="s">
        <v>226</v>
      </c>
      <c r="I117" s="25" t="s">
        <v>28</v>
      </c>
      <c r="J117" s="25" t="s">
        <v>28</v>
      </c>
      <c r="K117" s="25" t="s">
        <v>28</v>
      </c>
      <c r="L117" s="25" t="s">
        <v>28</v>
      </c>
      <c r="M117" s="26">
        <v>50000</v>
      </c>
      <c r="N117" s="26"/>
      <c r="O117" s="27"/>
      <c r="P117" s="27"/>
      <c r="Q117" s="27"/>
      <c r="R117" s="28" t="s">
        <v>43</v>
      </c>
      <c r="S117" s="28"/>
    </row>
    <row r="118" spans="3:19" ht="75" x14ac:dyDescent="0.25">
      <c r="C118" s="70"/>
      <c r="D118" s="70"/>
      <c r="E118" s="3" t="s">
        <v>217</v>
      </c>
      <c r="F118" s="12" t="s">
        <v>26</v>
      </c>
      <c r="G118" s="24"/>
      <c r="H118" s="12" t="s">
        <v>227</v>
      </c>
      <c r="I118" s="25" t="s">
        <v>28</v>
      </c>
      <c r="J118" s="25" t="s">
        <v>28</v>
      </c>
      <c r="K118" s="25" t="s">
        <v>28</v>
      </c>
      <c r="L118" s="25" t="s">
        <v>28</v>
      </c>
      <c r="M118" s="26">
        <v>10000</v>
      </c>
      <c r="N118" s="26"/>
      <c r="O118" s="27"/>
      <c r="P118" s="27"/>
      <c r="Q118" s="27"/>
      <c r="R118" s="28" t="s">
        <v>43</v>
      </c>
      <c r="S118" s="28"/>
    </row>
    <row r="119" spans="3:19" ht="45" x14ac:dyDescent="0.25">
      <c r="C119" s="70"/>
      <c r="D119" s="70"/>
      <c r="E119" s="3" t="s">
        <v>228</v>
      </c>
      <c r="F119" s="12" t="s">
        <v>26</v>
      </c>
      <c r="G119" s="12"/>
      <c r="H119" s="57" t="s">
        <v>229</v>
      </c>
      <c r="I119" s="25" t="s">
        <v>28</v>
      </c>
      <c r="J119" s="25" t="s">
        <v>28</v>
      </c>
      <c r="K119" s="25" t="s">
        <v>28</v>
      </c>
      <c r="L119" s="25" t="s">
        <v>28</v>
      </c>
      <c r="M119" s="26">
        <v>56000</v>
      </c>
      <c r="N119" s="26"/>
      <c r="O119" s="27"/>
      <c r="P119" s="27"/>
      <c r="Q119" s="28"/>
      <c r="R119" s="28" t="s">
        <v>43</v>
      </c>
      <c r="S119" s="5"/>
    </row>
    <row r="120" spans="3:19" ht="60" x14ac:dyDescent="0.25">
      <c r="C120" s="70"/>
      <c r="D120" s="70"/>
      <c r="E120" s="58" t="s">
        <v>230</v>
      </c>
      <c r="F120" s="12" t="s">
        <v>26</v>
      </c>
      <c r="G120" s="12"/>
      <c r="H120" s="57" t="s">
        <v>229</v>
      </c>
      <c r="I120" s="25" t="s">
        <v>28</v>
      </c>
      <c r="J120" s="25" t="s">
        <v>28</v>
      </c>
      <c r="K120" s="25" t="s">
        <v>28</v>
      </c>
      <c r="L120" s="25" t="s">
        <v>28</v>
      </c>
      <c r="M120" s="27">
        <v>60000</v>
      </c>
      <c r="N120" s="27"/>
      <c r="O120" s="27"/>
      <c r="P120" s="27"/>
      <c r="Q120" s="28"/>
      <c r="R120" s="28" t="s">
        <v>43</v>
      </c>
      <c r="S120" s="5"/>
    </row>
    <row r="121" spans="3:19" ht="120" x14ac:dyDescent="0.25">
      <c r="C121" s="70"/>
      <c r="D121" s="70"/>
      <c r="E121" s="14" t="s">
        <v>231</v>
      </c>
      <c r="F121" s="12"/>
      <c r="G121" s="12"/>
      <c r="H121" s="28" t="s">
        <v>232</v>
      </c>
      <c r="I121" s="25" t="s">
        <v>28</v>
      </c>
      <c r="J121" s="25" t="s">
        <v>28</v>
      </c>
      <c r="K121" s="25" t="s">
        <v>28</v>
      </c>
      <c r="L121" s="25" t="s">
        <v>28</v>
      </c>
      <c r="M121" s="27">
        <v>100000</v>
      </c>
      <c r="N121" s="27"/>
      <c r="O121" s="27"/>
      <c r="P121" s="27"/>
      <c r="Q121" s="28"/>
      <c r="R121" s="28" t="s">
        <v>43</v>
      </c>
      <c r="S121" s="5"/>
    </row>
    <row r="122" spans="3:19" ht="30" x14ac:dyDescent="0.25">
      <c r="C122" s="70"/>
      <c r="D122" s="70"/>
      <c r="E122" s="14" t="s">
        <v>233</v>
      </c>
      <c r="F122" s="12" t="s">
        <v>26</v>
      </c>
      <c r="G122" s="12"/>
      <c r="H122" s="28"/>
      <c r="I122" s="25" t="s">
        <v>28</v>
      </c>
      <c r="J122" s="25" t="s">
        <v>28</v>
      </c>
      <c r="K122" s="25" t="s">
        <v>28</v>
      </c>
      <c r="L122" s="25" t="s">
        <v>28</v>
      </c>
      <c r="M122" s="27">
        <v>10000</v>
      </c>
      <c r="N122" s="27"/>
      <c r="O122" s="27"/>
      <c r="P122" s="27"/>
      <c r="Q122" s="28">
        <v>10000</v>
      </c>
      <c r="R122" s="28" t="s">
        <v>43</v>
      </c>
      <c r="S122" s="5"/>
    </row>
    <row r="123" spans="3:19" ht="105" x14ac:dyDescent="0.25">
      <c r="C123" s="70"/>
      <c r="D123" s="71"/>
      <c r="E123" s="3" t="s">
        <v>234</v>
      </c>
      <c r="F123" s="12" t="s">
        <v>26</v>
      </c>
      <c r="G123" s="24"/>
      <c r="H123" s="12" t="s">
        <v>235</v>
      </c>
      <c r="I123" s="25" t="s">
        <v>28</v>
      </c>
      <c r="J123" s="25" t="s">
        <v>28</v>
      </c>
      <c r="K123" s="25" t="s">
        <v>28</v>
      </c>
      <c r="L123" s="25" t="s">
        <v>28</v>
      </c>
      <c r="M123" s="26">
        <v>160000</v>
      </c>
      <c r="N123" s="26"/>
      <c r="O123" s="27"/>
      <c r="P123" s="27"/>
      <c r="Q123" s="29"/>
      <c r="R123" s="28" t="s">
        <v>43</v>
      </c>
      <c r="S123" s="28"/>
    </row>
    <row r="124" spans="3:19" ht="75" x14ac:dyDescent="0.25">
      <c r="C124" s="70"/>
      <c r="D124" s="69" t="s">
        <v>236</v>
      </c>
      <c r="E124" s="59" t="s">
        <v>237</v>
      </c>
      <c r="F124" s="43" t="s">
        <v>238</v>
      </c>
      <c r="G124" s="60"/>
      <c r="H124" s="12" t="s">
        <v>239</v>
      </c>
      <c r="I124" s="25" t="s">
        <v>28</v>
      </c>
      <c r="J124" s="25" t="s">
        <v>28</v>
      </c>
      <c r="K124" s="25" t="s">
        <v>28</v>
      </c>
      <c r="L124" s="25" t="s">
        <v>28</v>
      </c>
      <c r="M124" s="26">
        <v>20000</v>
      </c>
      <c r="N124" s="26"/>
      <c r="O124" s="60"/>
      <c r="P124" s="60"/>
      <c r="Q124" s="60"/>
      <c r="R124" s="61" t="s">
        <v>43</v>
      </c>
      <c r="S124" s="60"/>
    </row>
    <row r="125" spans="3:19" ht="105" x14ac:dyDescent="0.25">
      <c r="C125" s="70"/>
      <c r="D125" s="70"/>
      <c r="E125" s="3" t="s">
        <v>240</v>
      </c>
      <c r="F125" s="12" t="s">
        <v>142</v>
      </c>
      <c r="G125" s="60"/>
      <c r="H125" s="12" t="s">
        <v>241</v>
      </c>
      <c r="I125" s="25" t="s">
        <v>28</v>
      </c>
      <c r="J125" s="25" t="s">
        <v>28</v>
      </c>
      <c r="K125" s="25" t="s">
        <v>28</v>
      </c>
      <c r="L125" s="25" t="s">
        <v>28</v>
      </c>
      <c r="M125" s="26">
        <v>60000</v>
      </c>
      <c r="N125" s="26"/>
      <c r="O125" s="60"/>
      <c r="P125" s="60"/>
      <c r="Q125" s="60"/>
      <c r="R125" s="61" t="s">
        <v>43</v>
      </c>
      <c r="S125" s="60"/>
    </row>
    <row r="126" spans="3:19" ht="120" x14ac:dyDescent="0.25">
      <c r="C126" s="70"/>
      <c r="D126" s="70"/>
      <c r="E126" s="3" t="s">
        <v>242</v>
      </c>
      <c r="F126" s="50" t="s">
        <v>26</v>
      </c>
      <c r="G126" s="60"/>
      <c r="H126" s="12"/>
      <c r="I126" s="25" t="s">
        <v>28</v>
      </c>
      <c r="J126" s="25" t="s">
        <v>28</v>
      </c>
      <c r="K126" s="25" t="s">
        <v>28</v>
      </c>
      <c r="L126" s="25" t="s">
        <v>28</v>
      </c>
      <c r="M126" s="26">
        <v>750</v>
      </c>
      <c r="N126" s="26"/>
      <c r="O126" s="60"/>
      <c r="P126" s="60"/>
      <c r="Q126" s="60"/>
      <c r="R126" s="28" t="s">
        <v>168</v>
      </c>
      <c r="S126" s="28" t="s">
        <v>43</v>
      </c>
    </row>
    <row r="127" spans="3:19" ht="105" x14ac:dyDescent="0.25">
      <c r="C127" s="71"/>
      <c r="D127" s="71"/>
      <c r="E127" s="22" t="s">
        <v>205</v>
      </c>
      <c r="F127" s="50" t="s">
        <v>26</v>
      </c>
      <c r="G127" s="60"/>
      <c r="H127" s="12"/>
      <c r="I127" s="25" t="s">
        <v>28</v>
      </c>
      <c r="J127" s="25" t="s">
        <v>28</v>
      </c>
      <c r="K127" s="25" t="s">
        <v>28</v>
      </c>
      <c r="L127" s="25" t="s">
        <v>28</v>
      </c>
      <c r="M127" s="26">
        <v>500</v>
      </c>
      <c r="N127" s="26"/>
      <c r="O127" s="60"/>
      <c r="P127" s="60"/>
      <c r="Q127" s="60"/>
      <c r="R127" s="28" t="s">
        <v>168</v>
      </c>
      <c r="S127" s="28" t="s">
        <v>43</v>
      </c>
    </row>
    <row r="128" spans="3:19" x14ac:dyDescent="0.25">
      <c r="C128" s="76" t="s">
        <v>243</v>
      </c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</row>
    <row r="129" spans="3:19" x14ac:dyDescent="0.25">
      <c r="C129" s="77" t="s">
        <v>244</v>
      </c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9"/>
    </row>
    <row r="130" spans="3:19" ht="75" x14ac:dyDescent="0.25">
      <c r="C130" s="69" t="s">
        <v>245</v>
      </c>
      <c r="D130" s="69" t="s">
        <v>246</v>
      </c>
      <c r="E130" s="14" t="s">
        <v>247</v>
      </c>
      <c r="F130" s="15" t="s">
        <v>248</v>
      </c>
      <c r="G130" s="24"/>
      <c r="H130" s="12" t="s">
        <v>249</v>
      </c>
      <c r="I130" s="25" t="s">
        <v>28</v>
      </c>
      <c r="J130" s="25" t="s">
        <v>28</v>
      </c>
      <c r="K130" s="25" t="s">
        <v>28</v>
      </c>
      <c r="L130" s="25" t="s">
        <v>28</v>
      </c>
      <c r="M130" s="26"/>
      <c r="N130" s="26"/>
      <c r="O130" s="27">
        <v>347000</v>
      </c>
      <c r="P130" s="27"/>
      <c r="Q130" s="27"/>
      <c r="R130" s="28" t="s">
        <v>119</v>
      </c>
      <c r="S130" s="28" t="s">
        <v>43</v>
      </c>
    </row>
    <row r="131" spans="3:19" ht="75" x14ac:dyDescent="0.25">
      <c r="C131" s="70"/>
      <c r="D131" s="70"/>
      <c r="E131" s="14" t="s">
        <v>250</v>
      </c>
      <c r="F131" s="15" t="s">
        <v>251</v>
      </c>
      <c r="G131" s="24"/>
      <c r="H131" s="12" t="s">
        <v>252</v>
      </c>
      <c r="I131" s="25" t="s">
        <v>28</v>
      </c>
      <c r="J131" s="25" t="s">
        <v>28</v>
      </c>
      <c r="K131" s="25" t="s">
        <v>28</v>
      </c>
      <c r="L131" s="25" t="s">
        <v>28</v>
      </c>
      <c r="M131" s="27"/>
      <c r="N131" s="27"/>
      <c r="O131" s="27">
        <v>300000</v>
      </c>
      <c r="P131" s="27"/>
      <c r="Q131" s="27"/>
      <c r="R131" s="27" t="s">
        <v>119</v>
      </c>
      <c r="S131" s="27" t="s">
        <v>43</v>
      </c>
    </row>
    <row r="132" spans="3:19" ht="60" x14ac:dyDescent="0.25">
      <c r="C132" s="70"/>
      <c r="D132" s="70"/>
      <c r="E132" s="3" t="s">
        <v>253</v>
      </c>
      <c r="F132" s="4" t="s">
        <v>254</v>
      </c>
      <c r="G132" s="24"/>
      <c r="H132" s="12" t="s">
        <v>255</v>
      </c>
      <c r="I132" s="25" t="s">
        <v>28</v>
      </c>
      <c r="J132" s="25" t="s">
        <v>28</v>
      </c>
      <c r="K132" s="25" t="s">
        <v>28</v>
      </c>
      <c r="L132" s="25" t="s">
        <v>28</v>
      </c>
      <c r="M132" s="27"/>
      <c r="N132" s="27"/>
      <c r="O132" s="27"/>
      <c r="P132" s="27">
        <v>78000</v>
      </c>
      <c r="Q132" s="27"/>
      <c r="R132" s="27" t="s">
        <v>119</v>
      </c>
      <c r="S132" s="27" t="s">
        <v>43</v>
      </c>
    </row>
    <row r="133" spans="3:19" ht="60" x14ac:dyDescent="0.25">
      <c r="C133" s="70"/>
      <c r="D133" s="70"/>
      <c r="E133" s="3" t="s">
        <v>256</v>
      </c>
      <c r="F133" s="4" t="s">
        <v>257</v>
      </c>
      <c r="G133" s="5"/>
      <c r="H133" s="6" t="s">
        <v>252</v>
      </c>
      <c r="I133" s="25" t="s">
        <v>28</v>
      </c>
      <c r="J133" s="25" t="s">
        <v>28</v>
      </c>
      <c r="K133" s="25" t="s">
        <v>28</v>
      </c>
      <c r="L133" s="25" t="s">
        <v>28</v>
      </c>
      <c r="M133" s="5"/>
      <c r="N133" s="5"/>
      <c r="O133" s="5"/>
      <c r="P133" s="5">
        <v>280000</v>
      </c>
      <c r="Q133" s="5"/>
      <c r="R133" s="5" t="s">
        <v>119</v>
      </c>
      <c r="S133" s="5" t="s">
        <v>43</v>
      </c>
    </row>
    <row r="134" spans="3:19" ht="45" x14ac:dyDescent="0.25">
      <c r="C134" s="70"/>
      <c r="D134" s="70"/>
      <c r="E134" s="3" t="s">
        <v>258</v>
      </c>
      <c r="F134" s="4" t="s">
        <v>35</v>
      </c>
      <c r="G134" s="5"/>
      <c r="H134" s="6" t="s">
        <v>259</v>
      </c>
      <c r="I134" s="25" t="s">
        <v>28</v>
      </c>
      <c r="J134" s="25" t="s">
        <v>28</v>
      </c>
      <c r="K134" s="25" t="s">
        <v>28</v>
      </c>
      <c r="L134" s="25" t="s">
        <v>28</v>
      </c>
      <c r="M134" s="5"/>
      <c r="N134" s="5"/>
      <c r="O134" s="5"/>
      <c r="P134" s="5">
        <v>87000</v>
      </c>
      <c r="Q134" s="5"/>
      <c r="R134" s="5" t="s">
        <v>119</v>
      </c>
      <c r="S134" s="5" t="s">
        <v>43</v>
      </c>
    </row>
    <row r="135" spans="3:19" ht="60" x14ac:dyDescent="0.25">
      <c r="C135" s="70"/>
      <c r="D135" s="70"/>
      <c r="E135" s="3" t="s">
        <v>260</v>
      </c>
      <c r="F135" s="4" t="s">
        <v>261</v>
      </c>
      <c r="G135" s="5"/>
      <c r="H135" s="6" t="s">
        <v>262</v>
      </c>
      <c r="I135" s="25" t="s">
        <v>28</v>
      </c>
      <c r="J135" s="25" t="s">
        <v>28</v>
      </c>
      <c r="K135" s="25" t="s">
        <v>28</v>
      </c>
      <c r="L135" s="25" t="s">
        <v>28</v>
      </c>
      <c r="M135" s="5"/>
      <c r="N135" s="5"/>
      <c r="O135" s="5">
        <v>378000</v>
      </c>
      <c r="P135" s="5"/>
      <c r="Q135" s="5"/>
      <c r="R135" s="5" t="s">
        <v>119</v>
      </c>
      <c r="S135" s="5" t="s">
        <v>43</v>
      </c>
    </row>
    <row r="136" spans="3:19" ht="45" x14ac:dyDescent="0.25">
      <c r="C136" s="70"/>
      <c r="D136" s="70"/>
      <c r="E136" s="3" t="s">
        <v>263</v>
      </c>
      <c r="F136" s="4" t="s">
        <v>26</v>
      </c>
      <c r="G136" s="5"/>
      <c r="H136" s="6"/>
      <c r="I136" s="25" t="s">
        <v>28</v>
      </c>
      <c r="J136" s="25" t="s">
        <v>28</v>
      </c>
      <c r="K136" s="25" t="s">
        <v>28</v>
      </c>
      <c r="L136" s="25" t="s">
        <v>28</v>
      </c>
      <c r="M136" s="5">
        <v>10000</v>
      </c>
      <c r="N136" s="5"/>
      <c r="O136" s="5"/>
      <c r="P136" s="5"/>
      <c r="Q136" s="5"/>
      <c r="R136" s="5" t="s">
        <v>119</v>
      </c>
      <c r="S136" s="5" t="s">
        <v>43</v>
      </c>
    </row>
    <row r="137" spans="3:19" ht="45" x14ac:dyDescent="0.25">
      <c r="C137" s="70"/>
      <c r="D137" s="70"/>
      <c r="E137" s="3" t="s">
        <v>264</v>
      </c>
      <c r="F137" s="4" t="s">
        <v>26</v>
      </c>
      <c r="G137" s="5"/>
      <c r="H137" s="6"/>
      <c r="I137" s="25" t="s">
        <v>28</v>
      </c>
      <c r="J137" s="25" t="s">
        <v>28</v>
      </c>
      <c r="K137" s="25" t="s">
        <v>28</v>
      </c>
      <c r="L137" s="25" t="s">
        <v>28</v>
      </c>
      <c r="M137" s="62"/>
      <c r="N137" s="62"/>
      <c r="O137" s="5"/>
      <c r="P137" s="5"/>
      <c r="Q137" s="5">
        <v>3000</v>
      </c>
      <c r="R137" s="28" t="s">
        <v>119</v>
      </c>
      <c r="S137" s="28" t="s">
        <v>43</v>
      </c>
    </row>
    <row r="138" spans="3:19" ht="60" x14ac:dyDescent="0.25">
      <c r="C138" s="70"/>
      <c r="D138" s="70"/>
      <c r="E138" s="3" t="s">
        <v>265</v>
      </c>
      <c r="F138" s="4" t="s">
        <v>26</v>
      </c>
      <c r="G138" s="5"/>
      <c r="H138" s="6"/>
      <c r="I138" s="25" t="s">
        <v>28</v>
      </c>
      <c r="J138" s="25" t="s">
        <v>28</v>
      </c>
      <c r="K138" s="25" t="s">
        <v>28</v>
      </c>
      <c r="L138" s="25" t="s">
        <v>28</v>
      </c>
      <c r="M138" s="62"/>
      <c r="N138" s="62"/>
      <c r="O138" s="5"/>
      <c r="P138" s="5"/>
      <c r="Q138" s="5">
        <v>5000</v>
      </c>
      <c r="R138" s="28" t="s">
        <v>168</v>
      </c>
      <c r="S138" s="28" t="s">
        <v>43</v>
      </c>
    </row>
    <row r="139" spans="3:19" ht="105" x14ac:dyDescent="0.25">
      <c r="C139" s="70"/>
      <c r="D139" s="70"/>
      <c r="E139" s="30" t="s">
        <v>266</v>
      </c>
      <c r="F139" s="4" t="s">
        <v>26</v>
      </c>
      <c r="G139" s="5"/>
      <c r="H139" s="6"/>
      <c r="I139" s="25" t="s">
        <v>28</v>
      </c>
      <c r="J139" s="25" t="s">
        <v>28</v>
      </c>
      <c r="K139" s="25" t="s">
        <v>28</v>
      </c>
      <c r="L139" s="25" t="s">
        <v>28</v>
      </c>
      <c r="M139" s="62"/>
      <c r="N139" s="62"/>
      <c r="O139" s="5"/>
      <c r="P139" s="5"/>
      <c r="Q139" s="5">
        <v>4000</v>
      </c>
      <c r="R139" s="28" t="s">
        <v>168</v>
      </c>
      <c r="S139" s="28" t="s">
        <v>43</v>
      </c>
    </row>
    <row r="140" spans="3:19" ht="45" x14ac:dyDescent="0.25">
      <c r="C140" s="70"/>
      <c r="D140" s="70"/>
      <c r="E140" s="3" t="s">
        <v>267</v>
      </c>
      <c r="F140" s="4" t="s">
        <v>60</v>
      </c>
      <c r="G140" s="5"/>
      <c r="H140" s="6"/>
      <c r="I140" s="25" t="s">
        <v>28</v>
      </c>
      <c r="J140" s="25" t="s">
        <v>28</v>
      </c>
      <c r="K140" s="25" t="s">
        <v>28</v>
      </c>
      <c r="L140" s="25" t="s">
        <v>28</v>
      </c>
      <c r="M140" s="62">
        <v>6000</v>
      </c>
      <c r="N140" s="62"/>
      <c r="O140" s="5"/>
      <c r="P140" s="5"/>
      <c r="Q140" s="5"/>
      <c r="R140" s="28" t="s">
        <v>119</v>
      </c>
      <c r="S140" s="28" t="s">
        <v>43</v>
      </c>
    </row>
    <row r="141" spans="3:19" ht="30" x14ac:dyDescent="0.25">
      <c r="C141" s="70"/>
      <c r="D141" s="70"/>
      <c r="E141" s="3" t="s">
        <v>268</v>
      </c>
      <c r="F141" s="4" t="s">
        <v>72</v>
      </c>
      <c r="G141" s="5"/>
      <c r="H141" s="6"/>
      <c r="I141" s="25" t="s">
        <v>28</v>
      </c>
      <c r="J141" s="25" t="s">
        <v>28</v>
      </c>
      <c r="K141" s="25" t="s">
        <v>28</v>
      </c>
      <c r="L141" s="25" t="s">
        <v>28</v>
      </c>
      <c r="M141" s="62">
        <v>900000</v>
      </c>
      <c r="N141" s="62"/>
      <c r="O141" s="5"/>
      <c r="P141" s="5"/>
      <c r="Q141" s="5"/>
      <c r="R141" s="28" t="s">
        <v>119</v>
      </c>
      <c r="S141" s="28" t="s">
        <v>43</v>
      </c>
    </row>
    <row r="142" spans="3:19" x14ac:dyDescent="0.25">
      <c r="C142" s="70"/>
      <c r="D142" s="70"/>
      <c r="E142" s="72" t="s">
        <v>269</v>
      </c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</row>
    <row r="143" spans="3:19" ht="45" x14ac:dyDescent="0.25">
      <c r="C143" s="70"/>
      <c r="D143" s="70"/>
      <c r="E143" s="30" t="s">
        <v>270</v>
      </c>
      <c r="F143" s="4" t="s">
        <v>60</v>
      </c>
      <c r="G143" s="5"/>
      <c r="H143" s="6"/>
      <c r="I143" s="25" t="s">
        <v>28</v>
      </c>
      <c r="J143" s="25" t="s">
        <v>28</v>
      </c>
      <c r="K143" s="25" t="s">
        <v>28</v>
      </c>
      <c r="L143" s="25" t="s">
        <v>28</v>
      </c>
      <c r="M143" s="5"/>
      <c r="N143" s="5">
        <v>20000</v>
      </c>
      <c r="O143" s="5"/>
      <c r="P143" s="5"/>
      <c r="Q143" s="5"/>
      <c r="R143" s="5" t="s">
        <v>271</v>
      </c>
      <c r="S143" s="5" t="s">
        <v>43</v>
      </c>
    </row>
    <row r="144" spans="3:19" ht="45" x14ac:dyDescent="0.25">
      <c r="C144" s="70"/>
      <c r="D144" s="70"/>
      <c r="E144" s="30" t="s">
        <v>272</v>
      </c>
      <c r="F144" s="4" t="s">
        <v>60</v>
      </c>
      <c r="G144" s="5"/>
      <c r="H144" s="63"/>
      <c r="I144" s="25" t="s">
        <v>28</v>
      </c>
      <c r="J144" s="25" t="s">
        <v>28</v>
      </c>
      <c r="K144" s="25" t="s">
        <v>28</v>
      </c>
      <c r="L144" s="25" t="s">
        <v>28</v>
      </c>
      <c r="M144" s="5"/>
      <c r="N144" s="5">
        <v>14000</v>
      </c>
      <c r="O144" s="5"/>
      <c r="P144" s="5"/>
      <c r="Q144" s="5"/>
      <c r="R144" s="5" t="s">
        <v>271</v>
      </c>
      <c r="S144" s="5" t="s">
        <v>43</v>
      </c>
    </row>
    <row r="145" spans="3:19" ht="45" x14ac:dyDescent="0.25">
      <c r="C145" s="70"/>
      <c r="D145" s="70"/>
      <c r="E145" s="30" t="s">
        <v>273</v>
      </c>
      <c r="F145" s="4" t="s">
        <v>60</v>
      </c>
      <c r="G145" s="5"/>
      <c r="H145" s="6"/>
      <c r="I145" s="25" t="s">
        <v>28</v>
      </c>
      <c r="J145" s="25" t="s">
        <v>28</v>
      </c>
      <c r="K145" s="25" t="s">
        <v>28</v>
      </c>
      <c r="L145" s="25" t="s">
        <v>28</v>
      </c>
      <c r="M145" s="5"/>
      <c r="N145" s="64">
        <v>12000</v>
      </c>
      <c r="O145" s="5"/>
      <c r="P145" s="5"/>
      <c r="Q145" s="5"/>
      <c r="R145" s="5" t="s">
        <v>271</v>
      </c>
      <c r="S145" s="5" t="s">
        <v>43</v>
      </c>
    </row>
    <row r="146" spans="3:19" ht="45" x14ac:dyDescent="0.25">
      <c r="C146" s="70"/>
      <c r="D146" s="70"/>
      <c r="E146" s="30" t="s">
        <v>274</v>
      </c>
      <c r="F146" s="4" t="s">
        <v>60</v>
      </c>
      <c r="G146" s="5"/>
      <c r="H146" s="6"/>
      <c r="I146" s="25" t="s">
        <v>28</v>
      </c>
      <c r="J146" s="25" t="s">
        <v>28</v>
      </c>
      <c r="K146" s="25" t="s">
        <v>28</v>
      </c>
      <c r="L146" s="25" t="s">
        <v>28</v>
      </c>
      <c r="M146" s="5"/>
      <c r="N146" s="64">
        <v>30000</v>
      </c>
      <c r="O146" s="5"/>
      <c r="P146" s="5"/>
      <c r="Q146" s="5"/>
      <c r="R146" s="5" t="s">
        <v>271</v>
      </c>
      <c r="S146" s="5" t="s">
        <v>43</v>
      </c>
    </row>
    <row r="147" spans="3:19" ht="45" x14ac:dyDescent="0.25">
      <c r="C147" s="70"/>
      <c r="D147" s="70"/>
      <c r="E147" s="30" t="s">
        <v>275</v>
      </c>
      <c r="F147" s="4" t="s">
        <v>60</v>
      </c>
      <c r="G147" s="5"/>
      <c r="H147" s="6"/>
      <c r="I147" s="25" t="s">
        <v>28</v>
      </c>
      <c r="J147" s="25" t="s">
        <v>28</v>
      </c>
      <c r="K147" s="25" t="s">
        <v>28</v>
      </c>
      <c r="L147" s="25" t="s">
        <v>28</v>
      </c>
      <c r="M147" s="5"/>
      <c r="N147" s="64">
        <v>40000</v>
      </c>
      <c r="O147" s="5"/>
      <c r="P147" s="5"/>
      <c r="Q147" s="5"/>
      <c r="R147" s="5" t="s">
        <v>271</v>
      </c>
      <c r="S147" s="5" t="s">
        <v>43</v>
      </c>
    </row>
    <row r="148" spans="3:19" ht="45" x14ac:dyDescent="0.25">
      <c r="C148" s="71"/>
      <c r="D148" s="71"/>
      <c r="E148" s="30" t="s">
        <v>276</v>
      </c>
      <c r="F148" s="4" t="s">
        <v>60</v>
      </c>
      <c r="G148" s="5"/>
      <c r="H148" s="6"/>
      <c r="I148" s="25" t="s">
        <v>28</v>
      </c>
      <c r="J148" s="25" t="s">
        <v>28</v>
      </c>
      <c r="K148" s="25" t="s">
        <v>28</v>
      </c>
      <c r="L148" s="25" t="s">
        <v>28</v>
      </c>
      <c r="M148" s="5"/>
      <c r="N148" s="64"/>
      <c r="O148" s="5"/>
      <c r="P148" s="5"/>
      <c r="Q148" s="5">
        <v>2000</v>
      </c>
      <c r="R148" s="5" t="s">
        <v>271</v>
      </c>
      <c r="S148" s="5" t="s">
        <v>43</v>
      </c>
    </row>
    <row r="149" spans="3:19" ht="45" x14ac:dyDescent="0.25">
      <c r="C149" s="65"/>
      <c r="D149" s="65"/>
      <c r="E149" s="30" t="s">
        <v>277</v>
      </c>
      <c r="F149" s="4" t="s">
        <v>60</v>
      </c>
      <c r="G149" s="65"/>
      <c r="H149" s="65"/>
      <c r="I149" s="25" t="s">
        <v>28</v>
      </c>
      <c r="J149" s="25" t="s">
        <v>28</v>
      </c>
      <c r="K149" s="25" t="s">
        <v>28</v>
      </c>
      <c r="L149" s="25" t="s">
        <v>28</v>
      </c>
      <c r="M149" s="65"/>
      <c r="N149" s="66">
        <v>3000</v>
      </c>
      <c r="O149" s="65"/>
      <c r="P149" s="65"/>
      <c r="Q149" s="65"/>
      <c r="R149" s="65" t="s">
        <v>271</v>
      </c>
      <c r="S149" s="65" t="s">
        <v>43</v>
      </c>
    </row>
    <row r="150" spans="3:19" ht="45" x14ac:dyDescent="0.25">
      <c r="C150" s="5"/>
      <c r="D150" s="5"/>
      <c r="E150" s="30" t="s">
        <v>278</v>
      </c>
      <c r="F150" s="4" t="s">
        <v>60</v>
      </c>
      <c r="G150" s="5"/>
      <c r="H150" s="5"/>
      <c r="I150" s="25" t="s">
        <v>28</v>
      </c>
      <c r="J150" s="25" t="s">
        <v>28</v>
      </c>
      <c r="K150" s="25" t="s">
        <v>28</v>
      </c>
      <c r="L150" s="25" t="s">
        <v>28</v>
      </c>
      <c r="M150" s="5"/>
      <c r="N150" s="64">
        <v>2000</v>
      </c>
      <c r="O150" s="5"/>
      <c r="P150" s="5"/>
      <c r="Q150" s="5"/>
      <c r="R150" s="5" t="s">
        <v>271</v>
      </c>
      <c r="S150" s="5" t="s">
        <v>43</v>
      </c>
    </row>
    <row r="151" spans="3:19" ht="30" x14ac:dyDescent="0.25">
      <c r="C151" s="5"/>
      <c r="D151" s="5"/>
      <c r="E151" s="30" t="s">
        <v>279</v>
      </c>
      <c r="F151" s="4" t="s">
        <v>280</v>
      </c>
      <c r="G151" s="5"/>
      <c r="H151" s="5"/>
      <c r="I151" s="25" t="s">
        <v>28</v>
      </c>
      <c r="J151" s="25" t="s">
        <v>28</v>
      </c>
      <c r="K151" s="25" t="s">
        <v>28</v>
      </c>
      <c r="L151" s="25" t="s">
        <v>28</v>
      </c>
      <c r="M151" s="5"/>
      <c r="N151" s="64">
        <v>4000</v>
      </c>
      <c r="O151" s="5"/>
      <c r="P151" s="5"/>
      <c r="Q151" s="5"/>
      <c r="R151" s="5" t="s">
        <v>271</v>
      </c>
      <c r="S151" s="5" t="s">
        <v>43</v>
      </c>
    </row>
    <row r="152" spans="3:19" ht="45" x14ac:dyDescent="0.25">
      <c r="C152" s="5"/>
      <c r="D152" s="5"/>
      <c r="E152" s="30" t="s">
        <v>281</v>
      </c>
      <c r="F152" s="4" t="s">
        <v>60</v>
      </c>
      <c r="G152" s="5"/>
      <c r="H152" s="5" t="s">
        <v>282</v>
      </c>
      <c r="I152" s="25" t="s">
        <v>28</v>
      </c>
      <c r="J152" s="25" t="s">
        <v>28</v>
      </c>
      <c r="K152" s="25" t="s">
        <v>28</v>
      </c>
      <c r="L152" s="25" t="s">
        <v>28</v>
      </c>
      <c r="M152" s="5"/>
      <c r="N152" s="64">
        <v>2000</v>
      </c>
      <c r="O152" s="5"/>
      <c r="P152" s="5"/>
      <c r="Q152" s="5"/>
      <c r="R152" s="5" t="s">
        <v>271</v>
      </c>
      <c r="S152" s="5" t="s">
        <v>43</v>
      </c>
    </row>
    <row r="153" spans="3:19" ht="75" x14ac:dyDescent="0.25">
      <c r="C153" s="5"/>
      <c r="D153" s="5"/>
      <c r="E153" s="3" t="s">
        <v>283</v>
      </c>
      <c r="F153" s="3" t="s">
        <v>26</v>
      </c>
      <c r="G153" s="5"/>
      <c r="H153" s="5"/>
      <c r="I153" s="25" t="s">
        <v>28</v>
      </c>
      <c r="J153" s="25" t="s">
        <v>28</v>
      </c>
      <c r="K153" s="25" t="s">
        <v>28</v>
      </c>
      <c r="L153" s="25" t="s">
        <v>28</v>
      </c>
      <c r="M153" s="67">
        <v>5000</v>
      </c>
      <c r="N153" s="67"/>
      <c r="O153" s="5"/>
      <c r="P153" s="5"/>
      <c r="Q153" s="5"/>
      <c r="R153" s="5" t="s">
        <v>271</v>
      </c>
      <c r="S153" s="5" t="s">
        <v>43</v>
      </c>
    </row>
    <row r="154" spans="3:19" ht="60" x14ac:dyDescent="0.25">
      <c r="C154" s="5"/>
      <c r="D154" s="5"/>
      <c r="E154" s="3" t="s">
        <v>284</v>
      </c>
      <c r="F154" s="3" t="s">
        <v>26</v>
      </c>
      <c r="G154" s="5"/>
      <c r="H154" s="5"/>
      <c r="I154" s="25" t="s">
        <v>28</v>
      </c>
      <c r="J154" s="25" t="s">
        <v>28</v>
      </c>
      <c r="K154" s="25" t="s">
        <v>28</v>
      </c>
      <c r="L154" s="25" t="s">
        <v>28</v>
      </c>
      <c r="M154" s="8">
        <v>25000</v>
      </c>
      <c r="N154" s="8"/>
      <c r="O154" s="5"/>
      <c r="P154" s="5"/>
      <c r="Q154" s="5"/>
      <c r="R154" s="5" t="s">
        <v>271</v>
      </c>
      <c r="S154" s="5" t="s">
        <v>43</v>
      </c>
    </row>
    <row r="155" spans="3:19" ht="75" x14ac:dyDescent="0.25">
      <c r="C155" s="5"/>
      <c r="D155" s="5"/>
      <c r="E155" s="3" t="s">
        <v>285</v>
      </c>
      <c r="F155" s="3" t="s">
        <v>142</v>
      </c>
      <c r="G155" s="5"/>
      <c r="H155" s="5"/>
      <c r="I155" s="25" t="s">
        <v>28</v>
      </c>
      <c r="J155" s="25" t="s">
        <v>28</v>
      </c>
      <c r="K155" s="25" t="s">
        <v>28</v>
      </c>
      <c r="L155" s="25" t="s">
        <v>28</v>
      </c>
      <c r="M155" s="8">
        <v>20000</v>
      </c>
      <c r="N155" s="8"/>
      <c r="O155" s="5"/>
      <c r="P155" s="5"/>
      <c r="Q155" s="5"/>
      <c r="R155" s="5" t="s">
        <v>271</v>
      </c>
      <c r="S155" s="5" t="s">
        <v>43</v>
      </c>
    </row>
    <row r="156" spans="3:19" ht="45" x14ac:dyDescent="0.25">
      <c r="C156" s="5"/>
      <c r="D156" s="5"/>
      <c r="E156" s="3" t="s">
        <v>286</v>
      </c>
      <c r="F156" s="3" t="s">
        <v>142</v>
      </c>
      <c r="G156" s="5"/>
      <c r="H156" s="5"/>
      <c r="I156" s="25" t="s">
        <v>28</v>
      </c>
      <c r="J156" s="25" t="s">
        <v>28</v>
      </c>
      <c r="K156" s="25" t="s">
        <v>28</v>
      </c>
      <c r="L156" s="25" t="s">
        <v>28</v>
      </c>
      <c r="M156" s="8">
        <v>14000</v>
      </c>
      <c r="N156" s="8"/>
      <c r="O156" s="5"/>
      <c r="P156" s="5"/>
      <c r="Q156" s="5"/>
      <c r="R156" s="5" t="s">
        <v>271</v>
      </c>
      <c r="S156" s="5" t="s">
        <v>43</v>
      </c>
    </row>
    <row r="157" spans="3:19" ht="60" x14ac:dyDescent="0.25">
      <c r="C157" s="5"/>
      <c r="D157" s="5"/>
      <c r="E157" s="3" t="s">
        <v>287</v>
      </c>
      <c r="F157" s="3" t="s">
        <v>26</v>
      </c>
      <c r="G157" s="5"/>
      <c r="H157" s="5"/>
      <c r="I157" s="25" t="s">
        <v>28</v>
      </c>
      <c r="J157" s="25" t="s">
        <v>28</v>
      </c>
      <c r="K157" s="25" t="s">
        <v>28</v>
      </c>
      <c r="L157" s="25" t="s">
        <v>28</v>
      </c>
      <c r="M157" s="8">
        <v>20000</v>
      </c>
      <c r="N157" s="8"/>
      <c r="O157" s="5"/>
      <c r="P157" s="5"/>
      <c r="Q157" s="5"/>
      <c r="R157" s="5" t="s">
        <v>271</v>
      </c>
      <c r="S157" s="5" t="s">
        <v>43</v>
      </c>
    </row>
    <row r="158" spans="3:19" ht="30" x14ac:dyDescent="0.25">
      <c r="C158" s="5"/>
      <c r="D158" s="5"/>
      <c r="E158" s="3" t="s">
        <v>288</v>
      </c>
      <c r="F158" s="3" t="s">
        <v>26</v>
      </c>
      <c r="G158" s="5"/>
      <c r="H158" s="5"/>
      <c r="I158" s="25" t="s">
        <v>28</v>
      </c>
      <c r="J158" s="25" t="s">
        <v>28</v>
      </c>
      <c r="K158" s="25" t="s">
        <v>28</v>
      </c>
      <c r="L158" s="25" t="s">
        <v>28</v>
      </c>
      <c r="M158" s="8">
        <v>30000</v>
      </c>
      <c r="N158" s="8"/>
      <c r="O158" s="5"/>
      <c r="P158" s="5"/>
      <c r="Q158" s="5"/>
      <c r="R158" s="5" t="s">
        <v>271</v>
      </c>
      <c r="S158" s="5" t="s">
        <v>43</v>
      </c>
    </row>
    <row r="159" spans="3:19" ht="30" x14ac:dyDescent="0.25">
      <c r="C159" s="5"/>
      <c r="D159" s="5"/>
      <c r="E159" s="3" t="s">
        <v>289</v>
      </c>
      <c r="F159" s="68" t="s">
        <v>60</v>
      </c>
      <c r="G159" s="5"/>
      <c r="H159" s="5"/>
      <c r="I159" s="25" t="s">
        <v>28</v>
      </c>
      <c r="J159" s="25" t="s">
        <v>28</v>
      </c>
      <c r="K159" s="25" t="s">
        <v>28</v>
      </c>
      <c r="L159" s="25" t="s">
        <v>28</v>
      </c>
      <c r="M159" s="5"/>
      <c r="N159" s="64">
        <v>15000</v>
      </c>
      <c r="O159" s="5"/>
      <c r="P159" s="5"/>
      <c r="Q159" s="5"/>
      <c r="R159" s="5" t="s">
        <v>271</v>
      </c>
      <c r="S159" s="5" t="s">
        <v>43</v>
      </c>
    </row>
  </sheetData>
  <mergeCells count="42">
    <mergeCell ref="C30:S30"/>
    <mergeCell ref="C3:S3"/>
    <mergeCell ref="C4:S4"/>
    <mergeCell ref="C5:C7"/>
    <mergeCell ref="D5:D7"/>
    <mergeCell ref="E5:E6"/>
    <mergeCell ref="F5:F6"/>
    <mergeCell ref="G5:G6"/>
    <mergeCell ref="H5:H6"/>
    <mergeCell ref="I5:L5"/>
    <mergeCell ref="M5:Q5"/>
    <mergeCell ref="R5:S5"/>
    <mergeCell ref="E7:S7"/>
    <mergeCell ref="C8:C29"/>
    <mergeCell ref="E22:S22"/>
    <mergeCell ref="D23:D29"/>
    <mergeCell ref="E31:S31"/>
    <mergeCell ref="C32:C52"/>
    <mergeCell ref="D32:D55"/>
    <mergeCell ref="E44:S44"/>
    <mergeCell ref="C56:C60"/>
    <mergeCell ref="D56:D60"/>
    <mergeCell ref="E56:S56"/>
    <mergeCell ref="C61:S61"/>
    <mergeCell ref="C62:S62"/>
    <mergeCell ref="E63:S63"/>
    <mergeCell ref="C64:C127"/>
    <mergeCell ref="D64:D96"/>
    <mergeCell ref="E71:S71"/>
    <mergeCell ref="E72:S72"/>
    <mergeCell ref="E76:S76"/>
    <mergeCell ref="E87:S87"/>
    <mergeCell ref="E92:S92"/>
    <mergeCell ref="C130:C148"/>
    <mergeCell ref="D130:D148"/>
    <mergeCell ref="E142:S142"/>
    <mergeCell ref="D97:S97"/>
    <mergeCell ref="D98:D108"/>
    <mergeCell ref="D109:D123"/>
    <mergeCell ref="D124:D127"/>
    <mergeCell ref="C128:S128"/>
    <mergeCell ref="C129:S1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topLeftCell="A119" workbookViewId="0">
      <selection sqref="A1:I134"/>
    </sheetView>
  </sheetViews>
  <sheetFormatPr defaultColWidth="11.140625" defaultRowHeight="12.75" x14ac:dyDescent="0.25"/>
  <cols>
    <col min="1" max="1" width="5.140625" style="175" bestFit="1" customWidth="1"/>
    <col min="2" max="2" width="32.28515625" style="178" customWidth="1"/>
    <col min="3" max="3" width="18.140625" style="178" customWidth="1"/>
    <col min="4" max="4" width="15.28515625" style="167" customWidth="1"/>
    <col min="5" max="5" width="11.140625" style="167" customWidth="1"/>
    <col min="6" max="6" width="14.5703125" style="167" customWidth="1"/>
    <col min="7" max="7" width="10.7109375" style="167" customWidth="1"/>
    <col min="8" max="8" width="11.5703125" style="167" customWidth="1"/>
    <col min="9" max="9" width="14" style="167" bestFit="1" customWidth="1"/>
    <col min="10" max="16384" width="11.140625" style="167"/>
  </cols>
  <sheetData>
    <row r="1" spans="1:9" s="167" customFormat="1" x14ac:dyDescent="0.25">
      <c r="A1" s="166" t="s">
        <v>374</v>
      </c>
      <c r="B1" s="166"/>
      <c r="C1" s="166"/>
      <c r="D1" s="166"/>
      <c r="E1" s="166"/>
      <c r="F1" s="166"/>
      <c r="G1" s="166"/>
      <c r="H1" s="166"/>
      <c r="I1" s="166"/>
    </row>
    <row r="2" spans="1:9" s="167" customFormat="1" x14ac:dyDescent="0.25">
      <c r="A2" s="168"/>
      <c r="B2" s="158" t="s">
        <v>4</v>
      </c>
      <c r="C2" s="158" t="s">
        <v>5</v>
      </c>
      <c r="D2" s="159" t="s">
        <v>9</v>
      </c>
      <c r="E2" s="159"/>
      <c r="F2" s="159"/>
      <c r="G2" s="159"/>
      <c r="H2" s="159"/>
      <c r="I2" s="160"/>
    </row>
    <row r="3" spans="1:9" s="167" customFormat="1" x14ac:dyDescent="0.25">
      <c r="A3" s="169"/>
      <c r="B3" s="158"/>
      <c r="C3" s="158"/>
      <c r="D3" s="161" t="s">
        <v>15</v>
      </c>
      <c r="E3" s="161" t="s">
        <v>16</v>
      </c>
      <c r="F3" s="161" t="s">
        <v>17</v>
      </c>
      <c r="G3" s="161" t="s">
        <v>18</v>
      </c>
      <c r="H3" s="161" t="s">
        <v>19</v>
      </c>
      <c r="I3" s="160"/>
    </row>
    <row r="4" spans="1:9" s="167" customFormat="1" ht="25.5" x14ac:dyDescent="0.25">
      <c r="A4" s="170">
        <v>1</v>
      </c>
      <c r="B4" s="162" t="s">
        <v>25</v>
      </c>
      <c r="C4" s="162" t="s">
        <v>26</v>
      </c>
      <c r="D4" s="171">
        <v>90000</v>
      </c>
      <c r="E4" s="171"/>
      <c r="F4" s="171"/>
      <c r="G4" s="171"/>
      <c r="H4" s="171"/>
      <c r="I4" s="172">
        <f>D4+E4+F4+G4+H4</f>
        <v>90000</v>
      </c>
    </row>
    <row r="5" spans="1:9" s="167" customFormat="1" ht="25.5" x14ac:dyDescent="0.25">
      <c r="A5" s="170">
        <v>2</v>
      </c>
      <c r="B5" s="162" t="s">
        <v>31</v>
      </c>
      <c r="C5" s="162" t="s">
        <v>32</v>
      </c>
      <c r="D5" s="172"/>
      <c r="E5" s="172"/>
      <c r="F5" s="171"/>
      <c r="G5" s="171">
        <v>220000</v>
      </c>
      <c r="H5" s="171"/>
      <c r="I5" s="172">
        <f t="shared" ref="I5:I68" si="0">D5+E5+F5+G5+H5</f>
        <v>220000</v>
      </c>
    </row>
    <row r="6" spans="1:9" s="167" customFormat="1" x14ac:dyDescent="0.25">
      <c r="A6" s="170">
        <v>3</v>
      </c>
      <c r="B6" s="162" t="s">
        <v>34</v>
      </c>
      <c r="C6" s="162" t="s">
        <v>35</v>
      </c>
      <c r="D6" s="171"/>
      <c r="E6" s="171"/>
      <c r="F6" s="171"/>
      <c r="G6" s="171">
        <v>50000</v>
      </c>
      <c r="H6" s="171"/>
      <c r="I6" s="172">
        <f t="shared" si="0"/>
        <v>50000</v>
      </c>
    </row>
    <row r="7" spans="1:9" s="167" customFormat="1" ht="25.5" x14ac:dyDescent="0.25">
      <c r="A7" s="170">
        <v>4</v>
      </c>
      <c r="B7" s="162" t="s">
        <v>37</v>
      </c>
      <c r="C7" s="162" t="s">
        <v>38</v>
      </c>
      <c r="D7" s="171"/>
      <c r="E7" s="171"/>
      <c r="F7" s="171"/>
      <c r="G7" s="171">
        <v>234000</v>
      </c>
      <c r="H7" s="171"/>
      <c r="I7" s="172">
        <f t="shared" si="0"/>
        <v>234000</v>
      </c>
    </row>
    <row r="8" spans="1:9" s="167" customFormat="1" ht="25.5" x14ac:dyDescent="0.25">
      <c r="A8" s="170">
        <v>5</v>
      </c>
      <c r="B8" s="162" t="s">
        <v>40</v>
      </c>
      <c r="C8" s="162" t="s">
        <v>41</v>
      </c>
      <c r="D8" s="171">
        <v>100000</v>
      </c>
      <c r="E8" s="171"/>
      <c r="F8" s="171"/>
      <c r="G8" s="171"/>
      <c r="H8" s="171"/>
      <c r="I8" s="172">
        <f t="shared" si="0"/>
        <v>100000</v>
      </c>
    </row>
    <row r="9" spans="1:9" s="167" customFormat="1" ht="25.5" x14ac:dyDescent="0.25">
      <c r="A9" s="170">
        <v>6</v>
      </c>
      <c r="B9" s="162" t="s">
        <v>44</v>
      </c>
      <c r="C9" s="162" t="s">
        <v>26</v>
      </c>
      <c r="D9" s="171"/>
      <c r="E9" s="171"/>
      <c r="F9" s="171">
        <v>50000</v>
      </c>
      <c r="G9" s="171"/>
      <c r="H9" s="171"/>
      <c r="I9" s="172">
        <f t="shared" si="0"/>
        <v>50000</v>
      </c>
    </row>
    <row r="10" spans="1:9" s="167" customFormat="1" ht="25.5" x14ac:dyDescent="0.25">
      <c r="A10" s="170">
        <v>7</v>
      </c>
      <c r="B10" s="162" t="s">
        <v>46</v>
      </c>
      <c r="C10" s="162" t="s">
        <v>47</v>
      </c>
      <c r="D10" s="171"/>
      <c r="E10" s="171"/>
      <c r="F10" s="171">
        <v>300000</v>
      </c>
      <c r="G10" s="171"/>
      <c r="H10" s="171"/>
      <c r="I10" s="172">
        <f t="shared" si="0"/>
        <v>300000</v>
      </c>
    </row>
    <row r="11" spans="1:9" s="167" customFormat="1" ht="38.25" x14ac:dyDescent="0.25">
      <c r="A11" s="170">
        <v>8</v>
      </c>
      <c r="B11" s="162" t="s">
        <v>48</v>
      </c>
      <c r="C11" s="162" t="s">
        <v>26</v>
      </c>
      <c r="D11" s="171"/>
      <c r="E11" s="171"/>
      <c r="F11" s="171">
        <v>397000</v>
      </c>
      <c r="G11" s="171"/>
      <c r="H11" s="171"/>
      <c r="I11" s="172">
        <f t="shared" si="0"/>
        <v>397000</v>
      </c>
    </row>
    <row r="12" spans="1:9" s="167" customFormat="1" ht="25.5" x14ac:dyDescent="0.25">
      <c r="A12" s="170">
        <v>9</v>
      </c>
      <c r="B12" s="162" t="s">
        <v>46</v>
      </c>
      <c r="C12" s="162" t="s">
        <v>50</v>
      </c>
      <c r="D12" s="171">
        <v>234000</v>
      </c>
      <c r="E12" s="171"/>
      <c r="F12" s="171"/>
      <c r="G12" s="171"/>
      <c r="H12" s="171"/>
      <c r="I12" s="172">
        <f t="shared" si="0"/>
        <v>234000</v>
      </c>
    </row>
    <row r="13" spans="1:9" s="167" customFormat="1" ht="25.5" x14ac:dyDescent="0.25">
      <c r="A13" s="170">
        <v>10</v>
      </c>
      <c r="B13" s="162" t="s">
        <v>46</v>
      </c>
      <c r="C13" s="162" t="s">
        <v>51</v>
      </c>
      <c r="D13" s="171">
        <v>245000</v>
      </c>
      <c r="E13" s="171"/>
      <c r="F13" s="171"/>
      <c r="G13" s="171"/>
      <c r="H13" s="171"/>
      <c r="I13" s="172">
        <f t="shared" si="0"/>
        <v>245000</v>
      </c>
    </row>
    <row r="14" spans="1:9" s="167" customFormat="1" ht="25.5" x14ac:dyDescent="0.25">
      <c r="A14" s="170">
        <v>11</v>
      </c>
      <c r="B14" s="162" t="s">
        <v>52</v>
      </c>
      <c r="C14" s="162" t="s">
        <v>53</v>
      </c>
      <c r="D14" s="171">
        <v>243000</v>
      </c>
      <c r="E14" s="171"/>
      <c r="F14" s="171"/>
      <c r="G14" s="171"/>
      <c r="H14" s="171"/>
      <c r="I14" s="172">
        <f t="shared" si="0"/>
        <v>243000</v>
      </c>
    </row>
    <row r="15" spans="1:9" s="167" customFormat="1" ht="25.5" x14ac:dyDescent="0.25">
      <c r="A15" s="170">
        <v>12</v>
      </c>
      <c r="B15" s="162" t="s">
        <v>55</v>
      </c>
      <c r="C15" s="162" t="s">
        <v>56</v>
      </c>
      <c r="D15" s="171"/>
      <c r="E15" s="171"/>
      <c r="F15" s="171">
        <v>197000</v>
      </c>
      <c r="G15" s="171"/>
      <c r="H15" s="171"/>
      <c r="I15" s="172">
        <f t="shared" si="0"/>
        <v>197000</v>
      </c>
    </row>
    <row r="16" spans="1:9" s="167" customFormat="1" ht="38.25" x14ac:dyDescent="0.25">
      <c r="A16" s="170">
        <v>13</v>
      </c>
      <c r="B16" s="162" t="s">
        <v>58</v>
      </c>
      <c r="C16" s="162" t="s">
        <v>26</v>
      </c>
      <c r="D16" s="171"/>
      <c r="E16" s="171"/>
      <c r="F16" s="171"/>
      <c r="G16" s="171"/>
      <c r="H16" s="171">
        <v>20000</v>
      </c>
      <c r="I16" s="172">
        <f t="shared" si="0"/>
        <v>20000</v>
      </c>
    </row>
    <row r="17" spans="1:9" s="167" customFormat="1" ht="25.5" x14ac:dyDescent="0.25">
      <c r="A17" s="170">
        <v>14</v>
      </c>
      <c r="B17" s="162" t="s">
        <v>59</v>
      </c>
      <c r="C17" s="162" t="s">
        <v>60</v>
      </c>
      <c r="D17" s="171">
        <v>45000</v>
      </c>
      <c r="E17" s="171"/>
      <c r="F17" s="171"/>
      <c r="G17" s="171"/>
      <c r="H17" s="171"/>
      <c r="I17" s="172">
        <f t="shared" si="0"/>
        <v>45000</v>
      </c>
    </row>
    <row r="18" spans="1:9" s="167" customFormat="1" ht="25.5" x14ac:dyDescent="0.25">
      <c r="A18" s="170">
        <v>15</v>
      </c>
      <c r="B18" s="162" t="s">
        <v>64</v>
      </c>
      <c r="C18" s="162" t="s">
        <v>65</v>
      </c>
      <c r="D18" s="171">
        <v>245000</v>
      </c>
      <c r="E18" s="171"/>
      <c r="F18" s="171"/>
      <c r="G18" s="171"/>
      <c r="H18" s="171"/>
      <c r="I18" s="172">
        <f t="shared" si="0"/>
        <v>245000</v>
      </c>
    </row>
    <row r="19" spans="1:9" s="167" customFormat="1" ht="25.5" x14ac:dyDescent="0.25">
      <c r="A19" s="170">
        <v>16</v>
      </c>
      <c r="B19" s="162" t="s">
        <v>68</v>
      </c>
      <c r="C19" s="162" t="s">
        <v>69</v>
      </c>
      <c r="D19" s="171">
        <v>76000</v>
      </c>
      <c r="E19" s="171"/>
      <c r="F19" s="171"/>
      <c r="G19" s="171"/>
      <c r="H19" s="171"/>
      <c r="I19" s="172">
        <f t="shared" si="0"/>
        <v>76000</v>
      </c>
    </row>
    <row r="20" spans="1:9" s="167" customFormat="1" ht="25.5" x14ac:dyDescent="0.25">
      <c r="A20" s="170">
        <v>17</v>
      </c>
      <c r="B20" s="162" t="s">
        <v>71</v>
      </c>
      <c r="C20" s="162" t="s">
        <v>72</v>
      </c>
      <c r="D20" s="171">
        <v>245000</v>
      </c>
      <c r="E20" s="171"/>
      <c r="F20" s="171"/>
      <c r="G20" s="171"/>
      <c r="H20" s="171"/>
      <c r="I20" s="172">
        <f t="shared" si="0"/>
        <v>245000</v>
      </c>
    </row>
    <row r="21" spans="1:9" s="167" customFormat="1" ht="25.5" x14ac:dyDescent="0.25">
      <c r="A21" s="170">
        <v>18</v>
      </c>
      <c r="B21" s="162" t="s">
        <v>71</v>
      </c>
      <c r="C21" s="162" t="s">
        <v>74</v>
      </c>
      <c r="D21" s="171"/>
      <c r="E21" s="171"/>
      <c r="F21" s="171">
        <v>347000</v>
      </c>
      <c r="G21" s="171"/>
      <c r="H21" s="171"/>
      <c r="I21" s="172">
        <f t="shared" si="0"/>
        <v>347000</v>
      </c>
    </row>
    <row r="22" spans="1:9" s="167" customFormat="1" x14ac:dyDescent="0.25">
      <c r="A22" s="170">
        <v>19</v>
      </c>
      <c r="B22" s="162" t="s">
        <v>75</v>
      </c>
      <c r="C22" s="162" t="s">
        <v>76</v>
      </c>
      <c r="D22" s="171">
        <v>253000</v>
      </c>
      <c r="E22" s="171"/>
      <c r="F22" s="171"/>
      <c r="G22" s="171"/>
      <c r="H22" s="171"/>
      <c r="I22" s="172">
        <f t="shared" si="0"/>
        <v>253000</v>
      </c>
    </row>
    <row r="23" spans="1:9" s="167" customFormat="1" x14ac:dyDescent="0.25">
      <c r="A23" s="170">
        <v>20</v>
      </c>
      <c r="B23" s="162" t="s">
        <v>77</v>
      </c>
      <c r="C23" s="162" t="s">
        <v>60</v>
      </c>
      <c r="D23" s="171"/>
      <c r="E23" s="171"/>
      <c r="F23" s="171"/>
      <c r="G23" s="171"/>
      <c r="H23" s="171">
        <v>40000</v>
      </c>
      <c r="I23" s="172">
        <f t="shared" si="0"/>
        <v>40000</v>
      </c>
    </row>
    <row r="24" spans="1:9" s="167" customFormat="1" ht="25.5" x14ac:dyDescent="0.25">
      <c r="A24" s="170">
        <v>21</v>
      </c>
      <c r="B24" s="162" t="s">
        <v>79</v>
      </c>
      <c r="C24" s="162" t="s">
        <v>60</v>
      </c>
      <c r="D24" s="171">
        <v>20000</v>
      </c>
      <c r="E24" s="171"/>
      <c r="F24" s="171"/>
      <c r="G24" s="171"/>
      <c r="H24" s="171"/>
      <c r="I24" s="172">
        <f t="shared" si="0"/>
        <v>20000</v>
      </c>
    </row>
    <row r="25" spans="1:9" s="167" customFormat="1" ht="25.5" x14ac:dyDescent="0.25">
      <c r="A25" s="170">
        <v>22</v>
      </c>
      <c r="B25" s="162" t="s">
        <v>85</v>
      </c>
      <c r="C25" s="162" t="s">
        <v>26</v>
      </c>
      <c r="D25" s="171">
        <v>45000</v>
      </c>
      <c r="E25" s="171"/>
      <c r="F25" s="172"/>
      <c r="G25" s="172"/>
      <c r="H25" s="172"/>
      <c r="I25" s="172">
        <f t="shared" si="0"/>
        <v>45000</v>
      </c>
    </row>
    <row r="26" spans="1:9" s="167" customFormat="1" x14ac:dyDescent="0.25">
      <c r="A26" s="170">
        <v>23</v>
      </c>
      <c r="B26" s="162" t="s">
        <v>88</v>
      </c>
      <c r="C26" s="162" t="s">
        <v>89</v>
      </c>
      <c r="D26" s="171">
        <v>50000</v>
      </c>
      <c r="E26" s="171"/>
      <c r="F26" s="172"/>
      <c r="G26" s="172"/>
      <c r="H26" s="172"/>
      <c r="I26" s="172">
        <f t="shared" si="0"/>
        <v>50000</v>
      </c>
    </row>
    <row r="27" spans="1:9" s="167" customFormat="1" ht="25.5" x14ac:dyDescent="0.25">
      <c r="A27" s="170">
        <v>24</v>
      </c>
      <c r="B27" s="162" t="s">
        <v>90</v>
      </c>
      <c r="C27" s="162" t="s">
        <v>60</v>
      </c>
      <c r="D27" s="171">
        <v>89000</v>
      </c>
      <c r="E27" s="171"/>
      <c r="F27" s="172"/>
      <c r="G27" s="172"/>
      <c r="H27" s="172"/>
      <c r="I27" s="172">
        <f t="shared" si="0"/>
        <v>89000</v>
      </c>
    </row>
    <row r="28" spans="1:9" s="167" customFormat="1" ht="25.5" x14ac:dyDescent="0.25">
      <c r="A28" s="170">
        <v>25</v>
      </c>
      <c r="B28" s="162" t="s">
        <v>92</v>
      </c>
      <c r="C28" s="162" t="s">
        <v>93</v>
      </c>
      <c r="D28" s="171">
        <v>50000</v>
      </c>
      <c r="E28" s="171"/>
      <c r="F28" s="172"/>
      <c r="G28" s="172"/>
      <c r="H28" s="172"/>
      <c r="I28" s="172">
        <f t="shared" si="0"/>
        <v>50000</v>
      </c>
    </row>
    <row r="29" spans="1:9" s="167" customFormat="1" ht="25.5" x14ac:dyDescent="0.25">
      <c r="A29" s="170">
        <v>26</v>
      </c>
      <c r="B29" s="162" t="s">
        <v>95</v>
      </c>
      <c r="C29" s="162" t="s">
        <v>93</v>
      </c>
      <c r="D29" s="171">
        <v>5000</v>
      </c>
      <c r="E29" s="171"/>
      <c r="F29" s="172"/>
      <c r="G29" s="172"/>
      <c r="H29" s="172"/>
      <c r="I29" s="172">
        <f t="shared" si="0"/>
        <v>5000</v>
      </c>
    </row>
    <row r="30" spans="1:9" s="167" customFormat="1" ht="25.5" x14ac:dyDescent="0.25">
      <c r="A30" s="170">
        <v>27</v>
      </c>
      <c r="B30" s="162" t="s">
        <v>96</v>
      </c>
      <c r="C30" s="162" t="s">
        <v>93</v>
      </c>
      <c r="D30" s="171">
        <v>5000</v>
      </c>
      <c r="E30" s="171"/>
      <c r="F30" s="172"/>
      <c r="G30" s="172"/>
      <c r="H30" s="172"/>
      <c r="I30" s="172">
        <f t="shared" si="0"/>
        <v>5000</v>
      </c>
    </row>
    <row r="31" spans="1:9" s="167" customFormat="1" x14ac:dyDescent="0.25">
      <c r="A31" s="170">
        <v>28</v>
      </c>
      <c r="B31" s="162" t="s">
        <v>97</v>
      </c>
      <c r="C31" s="162" t="s">
        <v>60</v>
      </c>
      <c r="D31" s="171"/>
      <c r="E31" s="171"/>
      <c r="F31" s="172"/>
      <c r="G31" s="172"/>
      <c r="H31" s="172">
        <v>6000</v>
      </c>
      <c r="I31" s="172">
        <f t="shared" si="0"/>
        <v>6000</v>
      </c>
    </row>
    <row r="32" spans="1:9" s="167" customFormat="1" x14ac:dyDescent="0.25">
      <c r="A32" s="170">
        <v>29</v>
      </c>
      <c r="B32" s="162" t="s">
        <v>100</v>
      </c>
      <c r="C32" s="162" t="s">
        <v>26</v>
      </c>
      <c r="D32" s="171">
        <v>100000</v>
      </c>
      <c r="E32" s="171"/>
      <c r="F32" s="172"/>
      <c r="G32" s="172"/>
      <c r="H32" s="172"/>
      <c r="I32" s="172">
        <f t="shared" si="0"/>
        <v>100000</v>
      </c>
    </row>
    <row r="33" spans="1:9" s="167" customFormat="1" ht="25.5" x14ac:dyDescent="0.25">
      <c r="A33" s="170">
        <v>30</v>
      </c>
      <c r="B33" s="162" t="s">
        <v>101</v>
      </c>
      <c r="C33" s="162" t="s">
        <v>26</v>
      </c>
      <c r="D33" s="171">
        <v>50000</v>
      </c>
      <c r="E33" s="171"/>
      <c r="F33" s="172"/>
      <c r="G33" s="172"/>
      <c r="H33" s="172"/>
      <c r="I33" s="172">
        <f t="shared" si="0"/>
        <v>50000</v>
      </c>
    </row>
    <row r="34" spans="1:9" s="167" customFormat="1" ht="25.5" x14ac:dyDescent="0.25">
      <c r="A34" s="170">
        <v>31</v>
      </c>
      <c r="B34" s="162" t="s">
        <v>102</v>
      </c>
      <c r="C34" s="162" t="s">
        <v>26</v>
      </c>
      <c r="D34" s="171">
        <v>120000</v>
      </c>
      <c r="E34" s="171"/>
      <c r="F34" s="172"/>
      <c r="G34" s="172"/>
      <c r="H34" s="172"/>
      <c r="I34" s="172">
        <f t="shared" si="0"/>
        <v>120000</v>
      </c>
    </row>
    <row r="35" spans="1:9" s="167" customFormat="1" ht="38.25" x14ac:dyDescent="0.25">
      <c r="A35" s="170">
        <v>32</v>
      </c>
      <c r="B35" s="162" t="s">
        <v>103</v>
      </c>
      <c r="C35" s="162" t="s">
        <v>60</v>
      </c>
      <c r="D35" s="171"/>
      <c r="E35" s="171"/>
      <c r="F35" s="172">
        <v>12000</v>
      </c>
      <c r="G35" s="172"/>
      <c r="H35" s="172"/>
      <c r="I35" s="172">
        <f t="shared" si="0"/>
        <v>12000</v>
      </c>
    </row>
    <row r="36" spans="1:9" s="167" customFormat="1" ht="38.25" x14ac:dyDescent="0.25">
      <c r="A36" s="170">
        <v>33</v>
      </c>
      <c r="B36" s="162" t="s">
        <v>104</v>
      </c>
      <c r="C36" s="162" t="s">
        <v>60</v>
      </c>
      <c r="D36" s="171">
        <v>5000</v>
      </c>
      <c r="E36" s="171"/>
      <c r="F36" s="172"/>
      <c r="G36" s="172"/>
      <c r="H36" s="172">
        <v>2000</v>
      </c>
      <c r="I36" s="172">
        <f t="shared" si="0"/>
        <v>7000</v>
      </c>
    </row>
    <row r="37" spans="1:9" s="167" customFormat="1" ht="25.5" x14ac:dyDescent="0.25">
      <c r="A37" s="170">
        <v>34</v>
      </c>
      <c r="B37" s="162" t="s">
        <v>106</v>
      </c>
      <c r="C37" s="162" t="s">
        <v>107</v>
      </c>
      <c r="D37" s="171">
        <v>70000</v>
      </c>
      <c r="E37" s="171"/>
      <c r="F37" s="172"/>
      <c r="G37" s="172"/>
      <c r="H37" s="172"/>
      <c r="I37" s="172">
        <f t="shared" si="0"/>
        <v>70000</v>
      </c>
    </row>
    <row r="38" spans="1:9" s="167" customFormat="1" ht="25.5" x14ac:dyDescent="0.25">
      <c r="A38" s="170">
        <v>35</v>
      </c>
      <c r="B38" s="162" t="s">
        <v>106</v>
      </c>
      <c r="C38" s="162" t="s">
        <v>110</v>
      </c>
      <c r="D38" s="171">
        <v>63000</v>
      </c>
      <c r="E38" s="171"/>
      <c r="F38" s="172"/>
      <c r="G38" s="172"/>
      <c r="H38" s="172"/>
      <c r="I38" s="172">
        <f t="shared" si="0"/>
        <v>63000</v>
      </c>
    </row>
    <row r="39" spans="1:9" s="167" customFormat="1" ht="25.5" x14ac:dyDescent="0.25">
      <c r="A39" s="170">
        <v>36</v>
      </c>
      <c r="B39" s="162" t="s">
        <v>111</v>
      </c>
      <c r="C39" s="162" t="s">
        <v>112</v>
      </c>
      <c r="D39" s="171"/>
      <c r="E39" s="171"/>
      <c r="F39" s="172">
        <v>250000</v>
      </c>
      <c r="G39" s="172"/>
      <c r="H39" s="172"/>
      <c r="I39" s="172">
        <f t="shared" si="0"/>
        <v>250000</v>
      </c>
    </row>
    <row r="40" spans="1:9" s="167" customFormat="1" ht="25.5" x14ac:dyDescent="0.25">
      <c r="A40" s="170">
        <v>37</v>
      </c>
      <c r="B40" s="162" t="s">
        <v>114</v>
      </c>
      <c r="C40" s="162" t="s">
        <v>115</v>
      </c>
      <c r="D40" s="171"/>
      <c r="E40" s="171"/>
      <c r="F40" s="172"/>
      <c r="G40" s="172">
        <v>34000</v>
      </c>
      <c r="H40" s="172"/>
      <c r="I40" s="172">
        <f t="shared" si="0"/>
        <v>34000</v>
      </c>
    </row>
    <row r="41" spans="1:9" s="167" customFormat="1" x14ac:dyDescent="0.25">
      <c r="A41" s="170">
        <v>38</v>
      </c>
      <c r="B41" s="162" t="s">
        <v>117</v>
      </c>
      <c r="C41" s="162" t="s">
        <v>26</v>
      </c>
      <c r="D41" s="171"/>
      <c r="E41" s="171"/>
      <c r="F41" s="172">
        <v>374000</v>
      </c>
      <c r="G41" s="172"/>
      <c r="H41" s="172"/>
      <c r="I41" s="172">
        <f t="shared" si="0"/>
        <v>374000</v>
      </c>
    </row>
    <row r="42" spans="1:9" s="167" customFormat="1" ht="25.5" x14ac:dyDescent="0.25">
      <c r="A42" s="170">
        <v>39</v>
      </c>
      <c r="B42" s="162" t="s">
        <v>120</v>
      </c>
      <c r="C42" s="162" t="s">
        <v>121</v>
      </c>
      <c r="D42" s="171"/>
      <c r="E42" s="171"/>
      <c r="F42" s="172">
        <v>73000</v>
      </c>
      <c r="G42" s="172"/>
      <c r="H42" s="172"/>
      <c r="I42" s="172">
        <f t="shared" si="0"/>
        <v>73000</v>
      </c>
    </row>
    <row r="43" spans="1:9" s="167" customFormat="1" ht="51" x14ac:dyDescent="0.25">
      <c r="A43" s="170">
        <v>40</v>
      </c>
      <c r="B43" s="162" t="s">
        <v>123</v>
      </c>
      <c r="C43" s="162" t="s">
        <v>124</v>
      </c>
      <c r="D43" s="171"/>
      <c r="E43" s="171"/>
      <c r="F43" s="172">
        <v>173000</v>
      </c>
      <c r="G43" s="172"/>
      <c r="H43" s="172"/>
      <c r="I43" s="172">
        <f t="shared" si="0"/>
        <v>173000</v>
      </c>
    </row>
    <row r="44" spans="1:9" s="167" customFormat="1" ht="38.25" x14ac:dyDescent="0.25">
      <c r="A44" s="170">
        <v>41</v>
      </c>
      <c r="B44" s="162" t="s">
        <v>126</v>
      </c>
      <c r="C44" s="162" t="s">
        <v>60</v>
      </c>
      <c r="D44" s="171">
        <v>200000</v>
      </c>
      <c r="E44" s="171"/>
      <c r="F44" s="172"/>
      <c r="G44" s="172"/>
      <c r="H44" s="172"/>
      <c r="I44" s="172">
        <f t="shared" si="0"/>
        <v>200000</v>
      </c>
    </row>
    <row r="45" spans="1:9" s="167" customFormat="1" ht="25.5" x14ac:dyDescent="0.25">
      <c r="A45" s="170">
        <v>42</v>
      </c>
      <c r="B45" s="162" t="s">
        <v>128</v>
      </c>
      <c r="C45" s="162" t="s">
        <v>60</v>
      </c>
      <c r="D45" s="171">
        <v>120000</v>
      </c>
      <c r="E45" s="171"/>
      <c r="F45" s="172"/>
      <c r="G45" s="172"/>
      <c r="H45" s="172"/>
      <c r="I45" s="172">
        <f t="shared" si="0"/>
        <v>120000</v>
      </c>
    </row>
    <row r="46" spans="1:9" s="167" customFormat="1" x14ac:dyDescent="0.25">
      <c r="A46" s="170">
        <v>43</v>
      </c>
      <c r="B46" s="162" t="s">
        <v>130</v>
      </c>
      <c r="C46" s="162" t="s">
        <v>60</v>
      </c>
      <c r="D46" s="171">
        <v>60000</v>
      </c>
      <c r="E46" s="171"/>
      <c r="F46" s="172"/>
      <c r="G46" s="172"/>
      <c r="H46" s="172"/>
      <c r="I46" s="172">
        <f t="shared" si="0"/>
        <v>60000</v>
      </c>
    </row>
    <row r="47" spans="1:9" s="167" customFormat="1" ht="25.5" x14ac:dyDescent="0.25">
      <c r="A47" s="170">
        <v>44</v>
      </c>
      <c r="B47" s="162" t="s">
        <v>132</v>
      </c>
      <c r="C47" s="162" t="s">
        <v>60</v>
      </c>
      <c r="D47" s="171">
        <v>160000</v>
      </c>
      <c r="E47" s="171"/>
      <c r="F47" s="172"/>
      <c r="G47" s="172"/>
      <c r="H47" s="172"/>
      <c r="I47" s="172">
        <f t="shared" si="0"/>
        <v>160000</v>
      </c>
    </row>
    <row r="48" spans="1:9" s="167" customFormat="1" ht="25.5" x14ac:dyDescent="0.25">
      <c r="A48" s="170">
        <v>45</v>
      </c>
      <c r="B48" s="162" t="s">
        <v>137</v>
      </c>
      <c r="C48" s="162" t="s">
        <v>138</v>
      </c>
      <c r="D48" s="171">
        <v>45000</v>
      </c>
      <c r="E48" s="171"/>
      <c r="F48" s="172"/>
      <c r="G48" s="172"/>
      <c r="H48" s="172"/>
      <c r="I48" s="172">
        <f t="shared" si="0"/>
        <v>45000</v>
      </c>
    </row>
    <row r="49" spans="1:9" s="167" customFormat="1" ht="25.5" x14ac:dyDescent="0.25">
      <c r="A49" s="170">
        <v>46</v>
      </c>
      <c r="B49" s="162" t="s">
        <v>141</v>
      </c>
      <c r="C49" s="162" t="s">
        <v>142</v>
      </c>
      <c r="D49" s="171">
        <v>50000</v>
      </c>
      <c r="E49" s="171"/>
      <c r="F49" s="172"/>
      <c r="G49" s="172"/>
      <c r="H49" s="172"/>
      <c r="I49" s="172">
        <f t="shared" si="0"/>
        <v>50000</v>
      </c>
    </row>
    <row r="50" spans="1:9" s="167" customFormat="1" ht="38.25" x14ac:dyDescent="0.25">
      <c r="A50" s="170">
        <v>47</v>
      </c>
      <c r="B50" s="162" t="s">
        <v>290</v>
      </c>
      <c r="C50" s="162" t="s">
        <v>60</v>
      </c>
      <c r="D50" s="171"/>
      <c r="E50" s="171"/>
      <c r="F50" s="172"/>
      <c r="G50" s="172"/>
      <c r="H50" s="172">
        <v>348346.24</v>
      </c>
      <c r="I50" s="172">
        <f>D50+E50+F50+G50+H50</f>
        <v>348346.24</v>
      </c>
    </row>
    <row r="51" spans="1:9" s="167" customFormat="1" ht="25.5" x14ac:dyDescent="0.25">
      <c r="A51" s="170">
        <v>48</v>
      </c>
      <c r="B51" s="162" t="s">
        <v>146</v>
      </c>
      <c r="C51" s="162" t="s">
        <v>26</v>
      </c>
      <c r="D51" s="171">
        <v>50000</v>
      </c>
      <c r="E51" s="171"/>
      <c r="F51" s="172"/>
      <c r="G51" s="172"/>
      <c r="H51" s="172"/>
      <c r="I51" s="172">
        <f t="shared" si="0"/>
        <v>50000</v>
      </c>
    </row>
    <row r="52" spans="1:9" s="167" customFormat="1" x14ac:dyDescent="0.25">
      <c r="A52" s="170">
        <v>49</v>
      </c>
      <c r="B52" s="162" t="s">
        <v>152</v>
      </c>
      <c r="C52" s="162" t="s">
        <v>35</v>
      </c>
      <c r="D52" s="171">
        <v>147000</v>
      </c>
      <c r="E52" s="171"/>
      <c r="F52" s="172"/>
      <c r="G52" s="172"/>
      <c r="H52" s="172"/>
      <c r="I52" s="172">
        <f t="shared" si="0"/>
        <v>147000</v>
      </c>
    </row>
    <row r="53" spans="1:9" s="167" customFormat="1" x14ac:dyDescent="0.25">
      <c r="A53" s="170">
        <v>50</v>
      </c>
      <c r="B53" s="162" t="s">
        <v>154</v>
      </c>
      <c r="C53" s="162" t="s">
        <v>26</v>
      </c>
      <c r="D53" s="171">
        <v>70000</v>
      </c>
      <c r="E53" s="171"/>
      <c r="F53" s="172"/>
      <c r="G53" s="172"/>
      <c r="H53" s="172"/>
      <c r="I53" s="172">
        <f t="shared" si="0"/>
        <v>70000</v>
      </c>
    </row>
    <row r="54" spans="1:9" s="167" customFormat="1" x14ac:dyDescent="0.25">
      <c r="A54" s="170">
        <v>51</v>
      </c>
      <c r="B54" s="162" t="s">
        <v>156</v>
      </c>
      <c r="C54" s="162" t="s">
        <v>26</v>
      </c>
      <c r="D54" s="171">
        <v>30000</v>
      </c>
      <c r="E54" s="171"/>
      <c r="F54" s="172"/>
      <c r="G54" s="172"/>
      <c r="H54" s="172">
        <v>20000</v>
      </c>
      <c r="I54" s="172">
        <f t="shared" si="0"/>
        <v>50000</v>
      </c>
    </row>
    <row r="55" spans="1:9" s="167" customFormat="1" ht="25.5" x14ac:dyDescent="0.25">
      <c r="A55" s="170">
        <v>52</v>
      </c>
      <c r="B55" s="162" t="s">
        <v>158</v>
      </c>
      <c r="C55" s="162" t="s">
        <v>26</v>
      </c>
      <c r="D55" s="171">
        <v>70000</v>
      </c>
      <c r="E55" s="171"/>
      <c r="F55" s="172"/>
      <c r="G55" s="172"/>
      <c r="H55" s="172"/>
      <c r="I55" s="172">
        <f t="shared" si="0"/>
        <v>70000</v>
      </c>
    </row>
    <row r="56" spans="1:9" s="167" customFormat="1" ht="25.5" x14ac:dyDescent="0.25">
      <c r="A56" s="170">
        <v>53</v>
      </c>
      <c r="B56" s="162" t="s">
        <v>160</v>
      </c>
      <c r="C56" s="162" t="s">
        <v>26</v>
      </c>
      <c r="D56" s="171">
        <v>7000</v>
      </c>
      <c r="E56" s="171"/>
      <c r="F56" s="172"/>
      <c r="G56" s="172"/>
      <c r="H56" s="172"/>
      <c r="I56" s="172">
        <f t="shared" si="0"/>
        <v>7000</v>
      </c>
    </row>
    <row r="57" spans="1:9" s="167" customFormat="1" ht="38.25" x14ac:dyDescent="0.25">
      <c r="A57" s="170">
        <v>54</v>
      </c>
      <c r="B57" s="162" t="s">
        <v>161</v>
      </c>
      <c r="C57" s="162" t="s">
        <v>26</v>
      </c>
      <c r="D57" s="171">
        <v>5600</v>
      </c>
      <c r="E57" s="171"/>
      <c r="F57" s="172"/>
      <c r="G57" s="172"/>
      <c r="H57" s="172"/>
      <c r="I57" s="172">
        <f t="shared" si="0"/>
        <v>5600</v>
      </c>
    </row>
    <row r="58" spans="1:9" s="167" customFormat="1" ht="51" x14ac:dyDescent="0.25">
      <c r="A58" s="170">
        <v>55</v>
      </c>
      <c r="B58" s="162" t="s">
        <v>162</v>
      </c>
      <c r="C58" s="162" t="s">
        <v>26</v>
      </c>
      <c r="D58" s="171">
        <v>80000</v>
      </c>
      <c r="E58" s="171"/>
      <c r="F58" s="172"/>
      <c r="G58" s="172"/>
      <c r="H58" s="172"/>
      <c r="I58" s="172">
        <f t="shared" si="0"/>
        <v>80000</v>
      </c>
    </row>
    <row r="59" spans="1:9" s="167" customFormat="1" ht="38.25" x14ac:dyDescent="0.25">
      <c r="A59" s="170">
        <v>56</v>
      </c>
      <c r="B59" s="162" t="s">
        <v>166</v>
      </c>
      <c r="C59" s="162" t="s">
        <v>26</v>
      </c>
      <c r="D59" s="171">
        <v>2000</v>
      </c>
      <c r="E59" s="171"/>
      <c r="F59" s="172"/>
      <c r="G59" s="172"/>
      <c r="H59" s="172"/>
      <c r="I59" s="172">
        <f t="shared" si="0"/>
        <v>2000</v>
      </c>
    </row>
    <row r="60" spans="1:9" s="167" customFormat="1" ht="51" x14ac:dyDescent="0.25">
      <c r="A60" s="170">
        <v>57</v>
      </c>
      <c r="B60" s="162" t="s">
        <v>169</v>
      </c>
      <c r="C60" s="162" t="s">
        <v>26</v>
      </c>
      <c r="D60" s="163">
        <v>2000</v>
      </c>
      <c r="E60" s="163"/>
      <c r="F60" s="173"/>
      <c r="G60" s="173"/>
      <c r="H60" s="173"/>
      <c r="I60" s="172">
        <f t="shared" si="0"/>
        <v>2000</v>
      </c>
    </row>
    <row r="61" spans="1:9" s="167" customFormat="1" ht="25.5" x14ac:dyDescent="0.25">
      <c r="A61" s="170">
        <v>58</v>
      </c>
      <c r="B61" s="162" t="s">
        <v>171</v>
      </c>
      <c r="C61" s="162" t="s">
        <v>26</v>
      </c>
      <c r="D61" s="163">
        <v>1000</v>
      </c>
      <c r="E61" s="163"/>
      <c r="F61" s="173"/>
      <c r="G61" s="173"/>
      <c r="H61" s="173"/>
      <c r="I61" s="172">
        <f t="shared" si="0"/>
        <v>1000</v>
      </c>
    </row>
    <row r="62" spans="1:9" s="167" customFormat="1" ht="51" x14ac:dyDescent="0.25">
      <c r="A62" s="170">
        <v>59</v>
      </c>
      <c r="B62" s="162" t="s">
        <v>174</v>
      </c>
      <c r="C62" s="162" t="s">
        <v>26</v>
      </c>
      <c r="D62" s="163">
        <v>2000</v>
      </c>
      <c r="E62" s="163"/>
      <c r="F62" s="164"/>
      <c r="G62" s="164"/>
      <c r="H62" s="164"/>
      <c r="I62" s="172">
        <f t="shared" si="0"/>
        <v>2000</v>
      </c>
    </row>
    <row r="63" spans="1:9" s="167" customFormat="1" ht="38.25" x14ac:dyDescent="0.25">
      <c r="A63" s="170">
        <v>60</v>
      </c>
      <c r="B63" s="162" t="s">
        <v>175</v>
      </c>
      <c r="C63" s="162" t="s">
        <v>176</v>
      </c>
      <c r="D63" s="162">
        <v>1200</v>
      </c>
      <c r="E63" s="162"/>
      <c r="F63" s="164"/>
      <c r="G63" s="164"/>
      <c r="H63" s="164"/>
      <c r="I63" s="172">
        <f t="shared" si="0"/>
        <v>1200</v>
      </c>
    </row>
    <row r="64" spans="1:9" s="167" customFormat="1" ht="25.5" x14ac:dyDescent="0.25">
      <c r="A64" s="170">
        <v>61</v>
      </c>
      <c r="B64" s="162" t="s">
        <v>177</v>
      </c>
      <c r="C64" s="162"/>
      <c r="D64" s="162">
        <v>1200</v>
      </c>
      <c r="E64" s="162"/>
      <c r="F64" s="164"/>
      <c r="G64" s="164"/>
      <c r="H64" s="164"/>
      <c r="I64" s="172">
        <f t="shared" si="0"/>
        <v>1200</v>
      </c>
    </row>
    <row r="65" spans="1:9" s="167" customFormat="1" ht="76.5" x14ac:dyDescent="0.25">
      <c r="A65" s="170">
        <v>62</v>
      </c>
      <c r="B65" s="162" t="s">
        <v>178</v>
      </c>
      <c r="C65" s="162" t="s">
        <v>179</v>
      </c>
      <c r="D65" s="162">
        <v>1500</v>
      </c>
      <c r="E65" s="162"/>
      <c r="F65" s="164"/>
      <c r="G65" s="164"/>
      <c r="H65" s="164"/>
      <c r="I65" s="172">
        <f t="shared" si="0"/>
        <v>1500</v>
      </c>
    </row>
    <row r="66" spans="1:9" s="167" customFormat="1" ht="25.5" x14ac:dyDescent="0.25">
      <c r="A66" s="170">
        <v>63</v>
      </c>
      <c r="B66" s="162" t="s">
        <v>180</v>
      </c>
      <c r="C66" s="162" t="s">
        <v>26</v>
      </c>
      <c r="D66" s="163">
        <v>1000</v>
      </c>
      <c r="E66" s="163"/>
      <c r="F66" s="173"/>
      <c r="G66" s="173"/>
      <c r="H66" s="173"/>
      <c r="I66" s="172">
        <f t="shared" si="0"/>
        <v>1000</v>
      </c>
    </row>
    <row r="67" spans="1:9" s="167" customFormat="1" ht="51" x14ac:dyDescent="0.25">
      <c r="A67" s="170">
        <v>64</v>
      </c>
      <c r="B67" s="162" t="s">
        <v>181</v>
      </c>
      <c r="C67" s="162" t="s">
        <v>26</v>
      </c>
      <c r="D67" s="163">
        <v>500</v>
      </c>
      <c r="E67" s="163"/>
      <c r="F67" s="173"/>
      <c r="G67" s="173"/>
      <c r="H67" s="173"/>
      <c r="I67" s="172">
        <f t="shared" si="0"/>
        <v>500</v>
      </c>
    </row>
    <row r="68" spans="1:9" s="167" customFormat="1" ht="76.5" x14ac:dyDescent="0.25">
      <c r="A68" s="170">
        <v>65</v>
      </c>
      <c r="B68" s="162" t="s">
        <v>182</v>
      </c>
      <c r="C68" s="162" t="s">
        <v>26</v>
      </c>
      <c r="D68" s="163">
        <v>1000</v>
      </c>
      <c r="E68" s="163"/>
      <c r="F68" s="173"/>
      <c r="G68" s="173"/>
      <c r="H68" s="173"/>
      <c r="I68" s="172">
        <f t="shared" si="0"/>
        <v>1000</v>
      </c>
    </row>
    <row r="69" spans="1:9" s="167" customFormat="1" ht="76.5" x14ac:dyDescent="0.25">
      <c r="A69" s="170">
        <v>66</v>
      </c>
      <c r="B69" s="162" t="s">
        <v>183</v>
      </c>
      <c r="C69" s="162" t="s">
        <v>26</v>
      </c>
      <c r="D69" s="163">
        <v>4000</v>
      </c>
      <c r="E69" s="163"/>
      <c r="F69" s="173"/>
      <c r="G69" s="173"/>
      <c r="H69" s="173"/>
      <c r="I69" s="172">
        <f t="shared" ref="I69:I130" si="1">D69+E69+F69+G69+H69</f>
        <v>4000</v>
      </c>
    </row>
    <row r="70" spans="1:9" s="167" customFormat="1" ht="38.25" x14ac:dyDescent="0.25">
      <c r="A70" s="170">
        <v>67</v>
      </c>
      <c r="B70" s="162" t="s">
        <v>184</v>
      </c>
      <c r="C70" s="162" t="s">
        <v>26</v>
      </c>
      <c r="D70" s="163">
        <v>1000</v>
      </c>
      <c r="E70" s="163"/>
      <c r="F70" s="173"/>
      <c r="G70" s="173"/>
      <c r="H70" s="173"/>
      <c r="I70" s="172">
        <f t="shared" si="1"/>
        <v>1000</v>
      </c>
    </row>
    <row r="71" spans="1:9" s="167" customFormat="1" ht="51" x14ac:dyDescent="0.25">
      <c r="A71" s="170">
        <v>68</v>
      </c>
      <c r="B71" s="162" t="s">
        <v>185</v>
      </c>
      <c r="C71" s="162" t="s">
        <v>26</v>
      </c>
      <c r="D71" s="163">
        <v>578</v>
      </c>
      <c r="E71" s="163"/>
      <c r="F71" s="173"/>
      <c r="G71" s="173"/>
      <c r="H71" s="173"/>
      <c r="I71" s="172">
        <f t="shared" si="1"/>
        <v>578</v>
      </c>
    </row>
    <row r="72" spans="1:9" s="167" customFormat="1" ht="25.5" x14ac:dyDescent="0.25">
      <c r="A72" s="170">
        <v>69</v>
      </c>
      <c r="B72" s="162" t="s">
        <v>188</v>
      </c>
      <c r="C72" s="162" t="s">
        <v>26</v>
      </c>
      <c r="D72" s="171">
        <v>5000</v>
      </c>
      <c r="E72" s="171"/>
      <c r="F72" s="172"/>
      <c r="G72" s="172"/>
      <c r="H72" s="172"/>
      <c r="I72" s="172">
        <f t="shared" si="1"/>
        <v>5000</v>
      </c>
    </row>
    <row r="73" spans="1:9" s="167" customFormat="1" x14ac:dyDescent="0.25">
      <c r="A73" s="170">
        <v>70</v>
      </c>
      <c r="B73" s="162" t="s">
        <v>189</v>
      </c>
      <c r="C73" s="162"/>
      <c r="D73" s="171">
        <v>3000</v>
      </c>
      <c r="E73" s="171"/>
      <c r="F73" s="172"/>
      <c r="G73" s="172"/>
      <c r="H73" s="172"/>
      <c r="I73" s="172">
        <f t="shared" si="1"/>
        <v>3000</v>
      </c>
    </row>
    <row r="74" spans="1:9" s="167" customFormat="1" x14ac:dyDescent="0.25">
      <c r="A74" s="170">
        <v>71</v>
      </c>
      <c r="B74" s="162" t="s">
        <v>190</v>
      </c>
      <c r="C74" s="162"/>
      <c r="D74" s="171">
        <v>3000</v>
      </c>
      <c r="E74" s="171"/>
      <c r="F74" s="172"/>
      <c r="G74" s="172"/>
      <c r="H74" s="172"/>
      <c r="I74" s="172">
        <f t="shared" si="1"/>
        <v>3000</v>
      </c>
    </row>
    <row r="75" spans="1:9" s="167" customFormat="1" ht="25.5" x14ac:dyDescent="0.25">
      <c r="A75" s="170">
        <v>72</v>
      </c>
      <c r="B75" s="162" t="s">
        <v>191</v>
      </c>
      <c r="C75" s="162"/>
      <c r="D75" s="171">
        <v>3000</v>
      </c>
      <c r="E75" s="171"/>
      <c r="F75" s="172"/>
      <c r="G75" s="172"/>
      <c r="H75" s="172"/>
      <c r="I75" s="172">
        <f t="shared" si="1"/>
        <v>3000</v>
      </c>
    </row>
    <row r="76" spans="1:9" s="167" customFormat="1" ht="38.25" x14ac:dyDescent="0.25">
      <c r="A76" s="170">
        <v>73</v>
      </c>
      <c r="B76" s="162" t="s">
        <v>194</v>
      </c>
      <c r="C76" s="162" t="s">
        <v>26</v>
      </c>
      <c r="D76" s="171">
        <v>50000</v>
      </c>
      <c r="E76" s="171"/>
      <c r="F76" s="172"/>
      <c r="G76" s="172"/>
      <c r="H76" s="172"/>
      <c r="I76" s="172">
        <f t="shared" si="1"/>
        <v>50000</v>
      </c>
    </row>
    <row r="77" spans="1:9" s="167" customFormat="1" ht="25.5" x14ac:dyDescent="0.25">
      <c r="A77" s="170">
        <v>74</v>
      </c>
      <c r="B77" s="162" t="s">
        <v>197</v>
      </c>
      <c r="C77" s="163" t="s">
        <v>26</v>
      </c>
      <c r="D77" s="171"/>
      <c r="E77" s="171"/>
      <c r="F77" s="172"/>
      <c r="G77" s="172"/>
      <c r="H77" s="172">
        <v>2000</v>
      </c>
      <c r="I77" s="172">
        <f t="shared" si="1"/>
        <v>2000</v>
      </c>
    </row>
    <row r="78" spans="1:9" s="167" customFormat="1" ht="38.25" x14ac:dyDescent="0.25">
      <c r="A78" s="170">
        <v>75</v>
      </c>
      <c r="B78" s="162" t="s">
        <v>199</v>
      </c>
      <c r="C78" s="163" t="s">
        <v>26</v>
      </c>
      <c r="D78" s="171">
        <v>1200</v>
      </c>
      <c r="E78" s="171"/>
      <c r="F78" s="172"/>
      <c r="G78" s="172"/>
      <c r="H78" s="172"/>
      <c r="I78" s="172">
        <f t="shared" si="1"/>
        <v>1200</v>
      </c>
    </row>
    <row r="79" spans="1:9" s="167" customFormat="1" ht="38.25" x14ac:dyDescent="0.25">
      <c r="A79" s="170">
        <v>76</v>
      </c>
      <c r="B79" s="162" t="s">
        <v>200</v>
      </c>
      <c r="C79" s="163" t="s">
        <v>26</v>
      </c>
      <c r="D79" s="171">
        <v>20000</v>
      </c>
      <c r="E79" s="171"/>
      <c r="F79" s="172"/>
      <c r="G79" s="172"/>
      <c r="H79" s="172"/>
      <c r="I79" s="172">
        <f t="shared" si="1"/>
        <v>20000</v>
      </c>
    </row>
    <row r="80" spans="1:9" s="167" customFormat="1" ht="38.25" x14ac:dyDescent="0.25">
      <c r="A80" s="170">
        <v>77</v>
      </c>
      <c r="B80" s="162" t="s">
        <v>202</v>
      </c>
      <c r="C80" s="163" t="s">
        <v>26</v>
      </c>
      <c r="D80" s="171">
        <v>15000</v>
      </c>
      <c r="E80" s="171"/>
      <c r="F80" s="172"/>
      <c r="G80" s="172"/>
      <c r="H80" s="172"/>
      <c r="I80" s="172">
        <f t="shared" si="1"/>
        <v>15000</v>
      </c>
    </row>
    <row r="81" spans="1:9" s="167" customFormat="1" ht="76.5" x14ac:dyDescent="0.25">
      <c r="A81" s="170">
        <v>78</v>
      </c>
      <c r="B81" s="162" t="s">
        <v>204</v>
      </c>
      <c r="C81" s="163" t="s">
        <v>26</v>
      </c>
      <c r="D81" s="171">
        <v>3000</v>
      </c>
      <c r="E81" s="171"/>
      <c r="F81" s="172"/>
      <c r="G81" s="172"/>
      <c r="H81" s="172"/>
      <c r="I81" s="172">
        <f t="shared" si="1"/>
        <v>3000</v>
      </c>
    </row>
    <row r="82" spans="1:9" s="167" customFormat="1" ht="51" x14ac:dyDescent="0.25">
      <c r="A82" s="170">
        <v>79</v>
      </c>
      <c r="B82" s="162" t="s">
        <v>205</v>
      </c>
      <c r="C82" s="163" t="s">
        <v>26</v>
      </c>
      <c r="D82" s="171">
        <v>1200</v>
      </c>
      <c r="E82" s="171"/>
      <c r="F82" s="172"/>
      <c r="G82" s="172"/>
      <c r="H82" s="172"/>
      <c r="I82" s="172">
        <f t="shared" si="1"/>
        <v>1200</v>
      </c>
    </row>
    <row r="83" spans="1:9" s="167" customFormat="1" ht="38.25" x14ac:dyDescent="0.25">
      <c r="A83" s="170">
        <v>80</v>
      </c>
      <c r="B83" s="162" t="s">
        <v>206</v>
      </c>
      <c r="C83" s="163" t="s">
        <v>26</v>
      </c>
      <c r="D83" s="171">
        <v>5000</v>
      </c>
      <c r="E83" s="171"/>
      <c r="F83" s="172"/>
      <c r="G83" s="172"/>
      <c r="H83" s="172"/>
      <c r="I83" s="172">
        <f t="shared" si="1"/>
        <v>5000</v>
      </c>
    </row>
    <row r="84" spans="1:9" s="167" customFormat="1" x14ac:dyDescent="0.25">
      <c r="A84" s="170">
        <v>81</v>
      </c>
      <c r="B84" s="162" t="s">
        <v>208</v>
      </c>
      <c r="C84" s="162" t="s">
        <v>142</v>
      </c>
      <c r="D84" s="171">
        <v>60000</v>
      </c>
      <c r="E84" s="171"/>
      <c r="F84" s="172"/>
      <c r="G84" s="172"/>
      <c r="H84" s="172"/>
      <c r="I84" s="172">
        <f t="shared" si="1"/>
        <v>60000</v>
      </c>
    </row>
    <row r="85" spans="1:9" s="167" customFormat="1" ht="25.5" x14ac:dyDescent="0.25">
      <c r="A85" s="170">
        <v>82</v>
      </c>
      <c r="B85" s="162" t="s">
        <v>210</v>
      </c>
      <c r="C85" s="162" t="s">
        <v>26</v>
      </c>
      <c r="D85" s="171">
        <v>7000</v>
      </c>
      <c r="E85" s="171"/>
      <c r="F85" s="172"/>
      <c r="G85" s="172"/>
      <c r="H85" s="172"/>
      <c r="I85" s="172">
        <f t="shared" si="1"/>
        <v>7000</v>
      </c>
    </row>
    <row r="86" spans="1:9" s="167" customFormat="1" ht="38.25" x14ac:dyDescent="0.25">
      <c r="A86" s="170">
        <v>83</v>
      </c>
      <c r="B86" s="162" t="s">
        <v>211</v>
      </c>
      <c r="C86" s="162" t="s">
        <v>60</v>
      </c>
      <c r="D86" s="171"/>
      <c r="E86" s="171"/>
      <c r="F86" s="172"/>
      <c r="G86" s="172"/>
      <c r="H86" s="172">
        <v>5000</v>
      </c>
      <c r="I86" s="172">
        <f t="shared" si="1"/>
        <v>5000</v>
      </c>
    </row>
    <row r="87" spans="1:9" s="167" customFormat="1" ht="25.5" x14ac:dyDescent="0.25">
      <c r="A87" s="170">
        <v>84</v>
      </c>
      <c r="B87" s="162" t="s">
        <v>213</v>
      </c>
      <c r="C87" s="162" t="s">
        <v>26</v>
      </c>
      <c r="D87" s="171"/>
      <c r="E87" s="171"/>
      <c r="F87" s="172"/>
      <c r="G87" s="172"/>
      <c r="H87" s="172">
        <v>78000</v>
      </c>
      <c r="I87" s="172">
        <f t="shared" si="1"/>
        <v>78000</v>
      </c>
    </row>
    <row r="88" spans="1:9" s="167" customFormat="1" ht="25.5" x14ac:dyDescent="0.25">
      <c r="A88" s="170">
        <v>85</v>
      </c>
      <c r="B88" s="162" t="s">
        <v>215</v>
      </c>
      <c r="C88" s="162" t="s">
        <v>26</v>
      </c>
      <c r="D88" s="171"/>
      <c r="E88" s="171"/>
      <c r="F88" s="172"/>
      <c r="G88" s="172"/>
      <c r="H88" s="172">
        <v>20000</v>
      </c>
      <c r="I88" s="172">
        <f t="shared" si="1"/>
        <v>20000</v>
      </c>
    </row>
    <row r="89" spans="1:9" s="167" customFormat="1" x14ac:dyDescent="0.25">
      <c r="A89" s="170">
        <v>86</v>
      </c>
      <c r="B89" s="162" t="s">
        <v>216</v>
      </c>
      <c r="C89" s="162" t="s">
        <v>26</v>
      </c>
      <c r="D89" s="171">
        <v>200000</v>
      </c>
      <c r="E89" s="171"/>
      <c r="F89" s="172"/>
      <c r="G89" s="172"/>
      <c r="H89" s="172"/>
      <c r="I89" s="172">
        <f t="shared" si="1"/>
        <v>200000</v>
      </c>
    </row>
    <row r="90" spans="1:9" s="167" customFormat="1" x14ac:dyDescent="0.25">
      <c r="A90" s="170">
        <v>87</v>
      </c>
      <c r="B90" s="162" t="s">
        <v>217</v>
      </c>
      <c r="C90" s="162"/>
      <c r="D90" s="171">
        <v>5000</v>
      </c>
      <c r="E90" s="171"/>
      <c r="F90" s="172"/>
      <c r="G90" s="172"/>
      <c r="H90" s="172">
        <v>5000</v>
      </c>
      <c r="I90" s="172">
        <f t="shared" si="1"/>
        <v>10000</v>
      </c>
    </row>
    <row r="91" spans="1:9" s="167" customFormat="1" ht="51" x14ac:dyDescent="0.25">
      <c r="A91" s="170">
        <v>88</v>
      </c>
      <c r="B91" s="162" t="s">
        <v>218</v>
      </c>
      <c r="C91" s="162" t="s">
        <v>26</v>
      </c>
      <c r="D91" s="171">
        <v>20000</v>
      </c>
      <c r="E91" s="171"/>
      <c r="F91" s="172"/>
      <c r="G91" s="172"/>
      <c r="H91" s="172">
        <v>20000</v>
      </c>
      <c r="I91" s="172">
        <f t="shared" si="1"/>
        <v>40000</v>
      </c>
    </row>
    <row r="92" spans="1:9" s="167" customFormat="1" ht="25.5" x14ac:dyDescent="0.25">
      <c r="A92" s="170">
        <v>89</v>
      </c>
      <c r="B92" s="162" t="s">
        <v>219</v>
      </c>
      <c r="C92" s="162" t="s">
        <v>26</v>
      </c>
      <c r="D92" s="172"/>
      <c r="E92" s="172"/>
      <c r="F92" s="171">
        <v>40000</v>
      </c>
      <c r="G92" s="172"/>
      <c r="H92" s="172"/>
      <c r="I92" s="172">
        <f t="shared" si="1"/>
        <v>40000</v>
      </c>
    </row>
    <row r="93" spans="1:9" s="167" customFormat="1" x14ac:dyDescent="0.25">
      <c r="A93" s="170">
        <v>90</v>
      </c>
      <c r="B93" s="162" t="s">
        <v>222</v>
      </c>
      <c r="C93" s="162" t="s">
        <v>26</v>
      </c>
      <c r="D93" s="171">
        <v>120000</v>
      </c>
      <c r="E93" s="171"/>
      <c r="F93" s="172"/>
      <c r="G93" s="172"/>
      <c r="H93" s="172"/>
      <c r="I93" s="172">
        <f t="shared" si="1"/>
        <v>120000</v>
      </c>
    </row>
    <row r="94" spans="1:9" s="167" customFormat="1" ht="38.25" x14ac:dyDescent="0.25">
      <c r="A94" s="170">
        <v>91</v>
      </c>
      <c r="B94" s="162" t="s">
        <v>223</v>
      </c>
      <c r="C94" s="162" t="s">
        <v>26</v>
      </c>
      <c r="D94" s="171">
        <v>29000</v>
      </c>
      <c r="E94" s="171"/>
      <c r="F94" s="172"/>
      <c r="G94" s="172"/>
      <c r="H94" s="172"/>
      <c r="I94" s="172">
        <f t="shared" si="1"/>
        <v>29000</v>
      </c>
    </row>
    <row r="95" spans="1:9" s="167" customFormat="1" ht="38.25" x14ac:dyDescent="0.25">
      <c r="A95" s="170">
        <v>92</v>
      </c>
      <c r="B95" s="162" t="s">
        <v>225</v>
      </c>
      <c r="C95" s="162" t="s">
        <v>26</v>
      </c>
      <c r="D95" s="171">
        <v>50000</v>
      </c>
      <c r="E95" s="171"/>
      <c r="F95" s="172"/>
      <c r="G95" s="172"/>
      <c r="H95" s="172"/>
      <c r="I95" s="172">
        <f t="shared" si="1"/>
        <v>50000</v>
      </c>
    </row>
    <row r="96" spans="1:9" s="167" customFormat="1" x14ac:dyDescent="0.25">
      <c r="A96" s="170">
        <v>93</v>
      </c>
      <c r="B96" s="162" t="s">
        <v>217</v>
      </c>
      <c r="C96" s="162" t="s">
        <v>26</v>
      </c>
      <c r="D96" s="171">
        <v>10000</v>
      </c>
      <c r="E96" s="171"/>
      <c r="F96" s="172"/>
      <c r="G96" s="172"/>
      <c r="H96" s="172"/>
      <c r="I96" s="172">
        <f t="shared" si="1"/>
        <v>10000</v>
      </c>
    </row>
    <row r="97" spans="1:9" s="167" customFormat="1" ht="25.5" x14ac:dyDescent="0.25">
      <c r="A97" s="170">
        <v>94</v>
      </c>
      <c r="B97" s="162" t="s">
        <v>228</v>
      </c>
      <c r="C97" s="162" t="s">
        <v>26</v>
      </c>
      <c r="D97" s="171">
        <v>56000</v>
      </c>
      <c r="E97" s="171"/>
      <c r="F97" s="172"/>
      <c r="G97" s="172"/>
      <c r="H97" s="165"/>
      <c r="I97" s="172">
        <f t="shared" si="1"/>
        <v>56000</v>
      </c>
    </row>
    <row r="98" spans="1:9" s="167" customFormat="1" ht="25.5" x14ac:dyDescent="0.25">
      <c r="A98" s="170">
        <v>95</v>
      </c>
      <c r="B98" s="162" t="s">
        <v>230</v>
      </c>
      <c r="C98" s="162" t="s">
        <v>26</v>
      </c>
      <c r="D98" s="172">
        <v>60000</v>
      </c>
      <c r="E98" s="172"/>
      <c r="F98" s="172"/>
      <c r="G98" s="172"/>
      <c r="H98" s="165"/>
      <c r="I98" s="172">
        <f t="shared" si="1"/>
        <v>60000</v>
      </c>
    </row>
    <row r="99" spans="1:9" s="167" customFormat="1" ht="25.5" x14ac:dyDescent="0.25">
      <c r="A99" s="170">
        <v>96</v>
      </c>
      <c r="B99" s="162" t="s">
        <v>231</v>
      </c>
      <c r="C99" s="162"/>
      <c r="D99" s="172">
        <v>100000</v>
      </c>
      <c r="E99" s="172"/>
      <c r="F99" s="172"/>
      <c r="G99" s="172"/>
      <c r="H99" s="165"/>
      <c r="I99" s="172">
        <f t="shared" si="1"/>
        <v>100000</v>
      </c>
    </row>
    <row r="100" spans="1:9" s="167" customFormat="1" ht="25.5" x14ac:dyDescent="0.25">
      <c r="A100" s="170">
        <v>97</v>
      </c>
      <c r="B100" s="162" t="s">
        <v>233</v>
      </c>
      <c r="C100" s="162" t="s">
        <v>26</v>
      </c>
      <c r="D100" s="172">
        <v>10000</v>
      </c>
      <c r="E100" s="172"/>
      <c r="F100" s="172"/>
      <c r="G100" s="172"/>
      <c r="H100" s="165">
        <v>10000</v>
      </c>
      <c r="I100" s="172">
        <f t="shared" si="1"/>
        <v>20000</v>
      </c>
    </row>
    <row r="101" spans="1:9" s="167" customFormat="1" ht="51" x14ac:dyDescent="0.25">
      <c r="A101" s="170">
        <v>98</v>
      </c>
      <c r="B101" s="162" t="s">
        <v>234</v>
      </c>
      <c r="C101" s="162" t="s">
        <v>26</v>
      </c>
      <c r="D101" s="171">
        <v>160000</v>
      </c>
      <c r="E101" s="171"/>
      <c r="F101" s="172"/>
      <c r="G101" s="172"/>
      <c r="H101" s="172"/>
      <c r="I101" s="172">
        <f t="shared" si="1"/>
        <v>160000</v>
      </c>
    </row>
    <row r="102" spans="1:9" s="167" customFormat="1" ht="38.25" x14ac:dyDescent="0.25">
      <c r="A102" s="170">
        <v>99</v>
      </c>
      <c r="B102" s="162" t="s">
        <v>237</v>
      </c>
      <c r="C102" s="162" t="s">
        <v>238</v>
      </c>
      <c r="D102" s="171">
        <v>20000</v>
      </c>
      <c r="E102" s="171"/>
      <c r="F102" s="163"/>
      <c r="G102" s="163"/>
      <c r="H102" s="163"/>
      <c r="I102" s="172">
        <f t="shared" si="1"/>
        <v>20000</v>
      </c>
    </row>
    <row r="103" spans="1:9" s="167" customFormat="1" ht="25.5" x14ac:dyDescent="0.25">
      <c r="A103" s="170">
        <v>100</v>
      </c>
      <c r="B103" s="162" t="s">
        <v>240</v>
      </c>
      <c r="C103" s="162" t="s">
        <v>142</v>
      </c>
      <c r="D103" s="171">
        <v>60000</v>
      </c>
      <c r="E103" s="171"/>
      <c r="F103" s="163"/>
      <c r="G103" s="163"/>
      <c r="H103" s="163"/>
      <c r="I103" s="172">
        <f t="shared" si="1"/>
        <v>60000</v>
      </c>
    </row>
    <row r="104" spans="1:9" s="167" customFormat="1" ht="76.5" x14ac:dyDescent="0.25">
      <c r="A104" s="170">
        <v>101</v>
      </c>
      <c r="B104" s="162" t="s">
        <v>242</v>
      </c>
      <c r="C104" s="162" t="s">
        <v>26</v>
      </c>
      <c r="D104" s="171">
        <v>750</v>
      </c>
      <c r="E104" s="171"/>
      <c r="F104" s="163"/>
      <c r="G104" s="163"/>
      <c r="H104" s="163"/>
      <c r="I104" s="172">
        <f t="shared" si="1"/>
        <v>750</v>
      </c>
    </row>
    <row r="105" spans="1:9" s="167" customFormat="1" ht="51" x14ac:dyDescent="0.25">
      <c r="A105" s="170">
        <v>102</v>
      </c>
      <c r="B105" s="162" t="s">
        <v>205</v>
      </c>
      <c r="C105" s="162" t="s">
        <v>26</v>
      </c>
      <c r="D105" s="171">
        <v>500</v>
      </c>
      <c r="E105" s="171"/>
      <c r="F105" s="163"/>
      <c r="G105" s="163"/>
      <c r="H105" s="163"/>
      <c r="I105" s="172">
        <f t="shared" si="1"/>
        <v>500</v>
      </c>
    </row>
    <row r="106" spans="1:9" s="167" customFormat="1" ht="25.5" x14ac:dyDescent="0.25">
      <c r="A106" s="170">
        <v>105</v>
      </c>
      <c r="B106" s="162" t="s">
        <v>247</v>
      </c>
      <c r="C106" s="162" t="s">
        <v>248</v>
      </c>
      <c r="D106" s="171"/>
      <c r="E106" s="171"/>
      <c r="F106" s="172">
        <v>347000</v>
      </c>
      <c r="G106" s="172"/>
      <c r="H106" s="172"/>
      <c r="I106" s="172">
        <f t="shared" si="1"/>
        <v>347000</v>
      </c>
    </row>
    <row r="107" spans="1:9" s="167" customFormat="1" ht="25.5" x14ac:dyDescent="0.25">
      <c r="A107" s="170">
        <v>106</v>
      </c>
      <c r="B107" s="162" t="s">
        <v>250</v>
      </c>
      <c r="C107" s="162" t="s">
        <v>251</v>
      </c>
      <c r="D107" s="172"/>
      <c r="E107" s="172"/>
      <c r="F107" s="172">
        <v>300000</v>
      </c>
      <c r="G107" s="172"/>
      <c r="H107" s="172"/>
      <c r="I107" s="172">
        <f t="shared" si="1"/>
        <v>300000</v>
      </c>
    </row>
    <row r="108" spans="1:9" s="167" customFormat="1" ht="38.25" x14ac:dyDescent="0.25">
      <c r="A108" s="170">
        <v>107</v>
      </c>
      <c r="B108" s="162" t="s">
        <v>253</v>
      </c>
      <c r="C108" s="162" t="s">
        <v>254</v>
      </c>
      <c r="D108" s="172"/>
      <c r="E108" s="172"/>
      <c r="F108" s="172"/>
      <c r="G108" s="172">
        <v>78000</v>
      </c>
      <c r="H108" s="172"/>
      <c r="I108" s="172">
        <f t="shared" si="1"/>
        <v>78000</v>
      </c>
    </row>
    <row r="109" spans="1:9" s="167" customFormat="1" ht="25.5" x14ac:dyDescent="0.25">
      <c r="A109" s="170">
        <v>108</v>
      </c>
      <c r="B109" s="162" t="s">
        <v>256</v>
      </c>
      <c r="C109" s="162" t="s">
        <v>257</v>
      </c>
      <c r="D109" s="172"/>
      <c r="E109" s="172"/>
      <c r="F109" s="172"/>
      <c r="G109" s="172">
        <v>280000</v>
      </c>
      <c r="H109" s="172"/>
      <c r="I109" s="172">
        <f t="shared" si="1"/>
        <v>280000</v>
      </c>
    </row>
    <row r="110" spans="1:9" s="167" customFormat="1" ht="25.5" x14ac:dyDescent="0.25">
      <c r="A110" s="170">
        <v>109</v>
      </c>
      <c r="B110" s="162" t="s">
        <v>258</v>
      </c>
      <c r="C110" s="162" t="s">
        <v>35</v>
      </c>
      <c r="D110" s="172"/>
      <c r="E110" s="172"/>
      <c r="F110" s="172"/>
      <c r="G110" s="172">
        <v>87000</v>
      </c>
      <c r="H110" s="172"/>
      <c r="I110" s="172">
        <f t="shared" si="1"/>
        <v>87000</v>
      </c>
    </row>
    <row r="111" spans="1:9" s="167" customFormat="1" x14ac:dyDescent="0.25">
      <c r="A111" s="170">
        <v>110</v>
      </c>
      <c r="B111" s="162" t="s">
        <v>260</v>
      </c>
      <c r="C111" s="162" t="s">
        <v>261</v>
      </c>
      <c r="D111" s="172"/>
      <c r="E111" s="172"/>
      <c r="F111" s="172">
        <v>378000</v>
      </c>
      <c r="G111" s="172"/>
      <c r="H111" s="172"/>
      <c r="I111" s="172">
        <f t="shared" si="1"/>
        <v>378000</v>
      </c>
    </row>
    <row r="112" spans="1:9" s="167" customFormat="1" ht="25.5" x14ac:dyDescent="0.25">
      <c r="A112" s="170">
        <v>111</v>
      </c>
      <c r="B112" s="162" t="s">
        <v>263</v>
      </c>
      <c r="C112" s="162" t="s">
        <v>26</v>
      </c>
      <c r="D112" s="172">
        <v>10000</v>
      </c>
      <c r="E112" s="172"/>
      <c r="F112" s="172"/>
      <c r="G112" s="172"/>
      <c r="H112" s="172"/>
      <c r="I112" s="172">
        <f t="shared" si="1"/>
        <v>10000</v>
      </c>
    </row>
    <row r="113" spans="1:9" s="167" customFormat="1" ht="25.5" x14ac:dyDescent="0.25">
      <c r="A113" s="170">
        <v>112</v>
      </c>
      <c r="B113" s="162" t="s">
        <v>264</v>
      </c>
      <c r="C113" s="162" t="s">
        <v>26</v>
      </c>
      <c r="D113" s="172"/>
      <c r="E113" s="172"/>
      <c r="F113" s="172"/>
      <c r="G113" s="172"/>
      <c r="H113" s="172">
        <v>3000</v>
      </c>
      <c r="I113" s="172">
        <f t="shared" si="1"/>
        <v>3000</v>
      </c>
    </row>
    <row r="114" spans="1:9" s="167" customFormat="1" ht="38.25" x14ac:dyDescent="0.25">
      <c r="A114" s="170">
        <v>113</v>
      </c>
      <c r="B114" s="162" t="s">
        <v>265</v>
      </c>
      <c r="C114" s="162" t="s">
        <v>26</v>
      </c>
      <c r="D114" s="172"/>
      <c r="E114" s="172"/>
      <c r="F114" s="172"/>
      <c r="G114" s="172"/>
      <c r="H114" s="172">
        <v>5000</v>
      </c>
      <c r="I114" s="172">
        <f t="shared" si="1"/>
        <v>5000</v>
      </c>
    </row>
    <row r="115" spans="1:9" s="167" customFormat="1" ht="51" x14ac:dyDescent="0.25">
      <c r="A115" s="170">
        <v>114</v>
      </c>
      <c r="B115" s="162" t="s">
        <v>266</v>
      </c>
      <c r="C115" s="162" t="s">
        <v>26</v>
      </c>
      <c r="D115" s="172"/>
      <c r="E115" s="172"/>
      <c r="F115" s="172"/>
      <c r="G115" s="172"/>
      <c r="H115" s="172">
        <v>4000</v>
      </c>
      <c r="I115" s="172">
        <f t="shared" si="1"/>
        <v>4000</v>
      </c>
    </row>
    <row r="116" spans="1:9" s="167" customFormat="1" ht="25.5" x14ac:dyDescent="0.25">
      <c r="A116" s="170">
        <v>115</v>
      </c>
      <c r="B116" s="162" t="s">
        <v>267</v>
      </c>
      <c r="C116" s="162" t="s">
        <v>60</v>
      </c>
      <c r="D116" s="172">
        <v>6000</v>
      </c>
      <c r="E116" s="172"/>
      <c r="F116" s="172"/>
      <c r="G116" s="172"/>
      <c r="H116" s="172"/>
      <c r="I116" s="172">
        <f t="shared" si="1"/>
        <v>6000</v>
      </c>
    </row>
    <row r="117" spans="1:9" s="167" customFormat="1" x14ac:dyDescent="0.25">
      <c r="A117" s="170">
        <v>116</v>
      </c>
      <c r="B117" s="162" t="s">
        <v>268</v>
      </c>
      <c r="C117" s="162" t="s">
        <v>72</v>
      </c>
      <c r="D117" s="172">
        <v>900000</v>
      </c>
      <c r="E117" s="172"/>
      <c r="F117" s="172"/>
      <c r="G117" s="172"/>
      <c r="H117" s="172"/>
      <c r="I117" s="172">
        <f t="shared" si="1"/>
        <v>900000</v>
      </c>
    </row>
    <row r="118" spans="1:9" s="167" customFormat="1" ht="25.5" x14ac:dyDescent="0.25">
      <c r="A118" s="170">
        <v>117</v>
      </c>
      <c r="B118" s="162" t="s">
        <v>270</v>
      </c>
      <c r="C118" s="162" t="s">
        <v>60</v>
      </c>
      <c r="D118" s="172"/>
      <c r="E118" s="172">
        <v>20000</v>
      </c>
      <c r="F118" s="172"/>
      <c r="G118" s="172"/>
      <c r="H118" s="172"/>
      <c r="I118" s="172">
        <f t="shared" si="1"/>
        <v>20000</v>
      </c>
    </row>
    <row r="119" spans="1:9" s="167" customFormat="1" x14ac:dyDescent="0.25">
      <c r="A119" s="170">
        <v>118</v>
      </c>
      <c r="B119" s="162" t="s">
        <v>272</v>
      </c>
      <c r="C119" s="162" t="s">
        <v>60</v>
      </c>
      <c r="D119" s="172"/>
      <c r="E119" s="172">
        <v>14000</v>
      </c>
      <c r="F119" s="172"/>
      <c r="G119" s="172"/>
      <c r="H119" s="172"/>
      <c r="I119" s="172">
        <f t="shared" si="1"/>
        <v>14000</v>
      </c>
    </row>
    <row r="120" spans="1:9" s="167" customFormat="1" ht="25.5" x14ac:dyDescent="0.25">
      <c r="A120" s="170">
        <v>119</v>
      </c>
      <c r="B120" s="162" t="s">
        <v>273</v>
      </c>
      <c r="C120" s="162" t="s">
        <v>60</v>
      </c>
      <c r="D120" s="172"/>
      <c r="E120" s="172">
        <v>12000</v>
      </c>
      <c r="F120" s="172"/>
      <c r="G120" s="172"/>
      <c r="H120" s="172"/>
      <c r="I120" s="172">
        <f t="shared" si="1"/>
        <v>12000</v>
      </c>
    </row>
    <row r="121" spans="1:9" s="167" customFormat="1" x14ac:dyDescent="0.25">
      <c r="A121" s="170">
        <v>120</v>
      </c>
      <c r="B121" s="162" t="s">
        <v>274</v>
      </c>
      <c r="C121" s="162" t="s">
        <v>60</v>
      </c>
      <c r="D121" s="172"/>
      <c r="E121" s="172">
        <v>30000</v>
      </c>
      <c r="F121" s="172"/>
      <c r="G121" s="172"/>
      <c r="H121" s="172"/>
      <c r="I121" s="172">
        <f t="shared" si="1"/>
        <v>30000</v>
      </c>
    </row>
    <row r="122" spans="1:9" s="167" customFormat="1" x14ac:dyDescent="0.25">
      <c r="A122" s="170">
        <v>121</v>
      </c>
      <c r="B122" s="162" t="s">
        <v>275</v>
      </c>
      <c r="C122" s="162" t="s">
        <v>60</v>
      </c>
      <c r="D122" s="172"/>
      <c r="E122" s="172">
        <v>40000</v>
      </c>
      <c r="F122" s="172"/>
      <c r="G122" s="172"/>
      <c r="H122" s="172"/>
      <c r="I122" s="172">
        <f t="shared" si="1"/>
        <v>40000</v>
      </c>
    </row>
    <row r="123" spans="1:9" s="167" customFormat="1" ht="25.5" x14ac:dyDescent="0.25">
      <c r="A123" s="170">
        <v>122</v>
      </c>
      <c r="B123" s="162" t="s">
        <v>276</v>
      </c>
      <c r="C123" s="162" t="s">
        <v>60</v>
      </c>
      <c r="D123" s="172"/>
      <c r="E123" s="172"/>
      <c r="F123" s="172"/>
      <c r="G123" s="172"/>
      <c r="H123" s="172">
        <v>2000</v>
      </c>
      <c r="I123" s="172">
        <f t="shared" si="1"/>
        <v>2000</v>
      </c>
    </row>
    <row r="124" spans="1:9" s="167" customFormat="1" ht="25.5" x14ac:dyDescent="0.25">
      <c r="A124" s="170">
        <v>123</v>
      </c>
      <c r="B124" s="162" t="s">
        <v>277</v>
      </c>
      <c r="C124" s="162" t="s">
        <v>60</v>
      </c>
      <c r="D124" s="174"/>
      <c r="E124" s="172">
        <v>3000</v>
      </c>
      <c r="F124" s="174"/>
      <c r="G124" s="174"/>
      <c r="H124" s="174"/>
      <c r="I124" s="172">
        <f t="shared" si="1"/>
        <v>3000</v>
      </c>
    </row>
    <row r="125" spans="1:9" s="167" customFormat="1" x14ac:dyDescent="0.25">
      <c r="A125" s="170">
        <v>124</v>
      </c>
      <c r="B125" s="162" t="s">
        <v>278</v>
      </c>
      <c r="C125" s="162" t="s">
        <v>60</v>
      </c>
      <c r="D125" s="172"/>
      <c r="E125" s="172">
        <v>2000</v>
      </c>
      <c r="F125" s="172"/>
      <c r="G125" s="172"/>
      <c r="H125" s="172"/>
      <c r="I125" s="172">
        <f t="shared" si="1"/>
        <v>2000</v>
      </c>
    </row>
    <row r="126" spans="1:9" s="167" customFormat="1" x14ac:dyDescent="0.25">
      <c r="A126" s="170">
        <v>125</v>
      </c>
      <c r="B126" s="162" t="s">
        <v>279</v>
      </c>
      <c r="C126" s="162" t="s">
        <v>280</v>
      </c>
      <c r="D126" s="172"/>
      <c r="E126" s="172">
        <v>4000</v>
      </c>
      <c r="F126" s="172"/>
      <c r="G126" s="172"/>
      <c r="H126" s="172"/>
      <c r="I126" s="172">
        <f t="shared" si="1"/>
        <v>4000</v>
      </c>
    </row>
    <row r="127" spans="1:9" s="167" customFormat="1" ht="25.5" x14ac:dyDescent="0.25">
      <c r="A127" s="170">
        <v>126</v>
      </c>
      <c r="B127" s="162" t="s">
        <v>281</v>
      </c>
      <c r="C127" s="162" t="s">
        <v>60</v>
      </c>
      <c r="D127" s="172"/>
      <c r="E127" s="172">
        <v>2000</v>
      </c>
      <c r="F127" s="172"/>
      <c r="G127" s="172"/>
      <c r="H127" s="172"/>
      <c r="I127" s="172">
        <f t="shared" si="1"/>
        <v>2000</v>
      </c>
    </row>
    <row r="128" spans="1:9" s="167" customFormat="1" ht="38.25" x14ac:dyDescent="0.25">
      <c r="A128" s="170">
        <v>127</v>
      </c>
      <c r="B128" s="162" t="s">
        <v>283</v>
      </c>
      <c r="C128" s="162" t="s">
        <v>26</v>
      </c>
      <c r="D128" s="165">
        <v>5000</v>
      </c>
      <c r="E128" s="165"/>
      <c r="F128" s="172"/>
      <c r="G128" s="172"/>
      <c r="H128" s="172"/>
      <c r="I128" s="172">
        <f t="shared" si="1"/>
        <v>5000</v>
      </c>
    </row>
    <row r="129" spans="1:9" s="167" customFormat="1" ht="38.25" x14ac:dyDescent="0.25">
      <c r="A129" s="170">
        <v>128</v>
      </c>
      <c r="B129" s="162" t="s">
        <v>284</v>
      </c>
      <c r="C129" s="162" t="s">
        <v>26</v>
      </c>
      <c r="D129" s="171">
        <v>25000</v>
      </c>
      <c r="E129" s="171"/>
      <c r="F129" s="172"/>
      <c r="G129" s="172"/>
      <c r="H129" s="172"/>
      <c r="I129" s="172">
        <f t="shared" si="1"/>
        <v>25000</v>
      </c>
    </row>
    <row r="130" spans="1:9" s="167" customFormat="1" ht="38.25" x14ac:dyDescent="0.25">
      <c r="A130" s="170">
        <v>129</v>
      </c>
      <c r="B130" s="162" t="s">
        <v>285</v>
      </c>
      <c r="C130" s="162" t="s">
        <v>142</v>
      </c>
      <c r="D130" s="171">
        <v>20000</v>
      </c>
      <c r="E130" s="171"/>
      <c r="F130" s="172"/>
      <c r="G130" s="172"/>
      <c r="H130" s="172"/>
      <c r="I130" s="172">
        <f t="shared" si="1"/>
        <v>20000</v>
      </c>
    </row>
    <row r="131" spans="1:9" s="167" customFormat="1" ht="25.5" x14ac:dyDescent="0.25">
      <c r="A131" s="170">
        <v>130</v>
      </c>
      <c r="B131" s="162" t="s">
        <v>286</v>
      </c>
      <c r="C131" s="162" t="s">
        <v>142</v>
      </c>
      <c r="D131" s="171">
        <v>14000</v>
      </c>
      <c r="E131" s="171"/>
      <c r="F131" s="172"/>
      <c r="G131" s="172"/>
      <c r="H131" s="172"/>
      <c r="I131" s="172">
        <f t="shared" ref="I131:I134" si="2">D131+E131+F131+G131+H131</f>
        <v>14000</v>
      </c>
    </row>
    <row r="132" spans="1:9" s="167" customFormat="1" ht="25.5" x14ac:dyDescent="0.25">
      <c r="A132" s="170">
        <v>131</v>
      </c>
      <c r="B132" s="162" t="s">
        <v>287</v>
      </c>
      <c r="C132" s="162" t="s">
        <v>26</v>
      </c>
      <c r="D132" s="171">
        <v>20000</v>
      </c>
      <c r="E132" s="171"/>
      <c r="F132" s="172"/>
      <c r="G132" s="172"/>
      <c r="H132" s="172"/>
      <c r="I132" s="172">
        <f t="shared" si="2"/>
        <v>20000</v>
      </c>
    </row>
    <row r="133" spans="1:9" s="167" customFormat="1" x14ac:dyDescent="0.25">
      <c r="A133" s="170">
        <v>132</v>
      </c>
      <c r="B133" s="162" t="s">
        <v>288</v>
      </c>
      <c r="C133" s="162" t="s">
        <v>26</v>
      </c>
      <c r="D133" s="171">
        <v>30000</v>
      </c>
      <c r="E133" s="171"/>
      <c r="F133" s="172"/>
      <c r="G133" s="172"/>
      <c r="H133" s="172"/>
      <c r="I133" s="172">
        <f t="shared" si="2"/>
        <v>30000</v>
      </c>
    </row>
    <row r="134" spans="1:9" s="167" customFormat="1" ht="25.5" x14ac:dyDescent="0.25">
      <c r="A134" s="170">
        <v>133</v>
      </c>
      <c r="B134" s="162" t="s">
        <v>289</v>
      </c>
      <c r="C134" s="163" t="s">
        <v>60</v>
      </c>
      <c r="D134" s="172"/>
      <c r="E134" s="172">
        <v>15000</v>
      </c>
      <c r="F134" s="172"/>
      <c r="G134" s="172"/>
      <c r="H134" s="172"/>
      <c r="I134" s="172">
        <f t="shared" si="2"/>
        <v>15000</v>
      </c>
    </row>
    <row r="135" spans="1:9" s="167" customFormat="1" x14ac:dyDescent="0.25">
      <c r="A135" s="175"/>
      <c r="B135" s="176"/>
      <c r="C135" s="176"/>
      <c r="D135" s="177"/>
      <c r="E135" s="177"/>
      <c r="F135" s="177"/>
      <c r="G135" s="177"/>
      <c r="H135" s="177"/>
      <c r="I135" s="177"/>
    </row>
  </sheetData>
  <mergeCells count="6">
    <mergeCell ref="I2:I3"/>
    <mergeCell ref="A2:A3"/>
    <mergeCell ref="A1:I1"/>
    <mergeCell ref="B2:B3"/>
    <mergeCell ref="C2:C3"/>
    <mergeCell ref="D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3"/>
    </sheetView>
  </sheetViews>
  <sheetFormatPr defaultRowHeight="15" x14ac:dyDescent="0.25"/>
  <cols>
    <col min="1" max="1" width="15.85546875" customWidth="1"/>
    <col min="2" max="2" width="16.140625" customWidth="1"/>
    <col min="3" max="3" width="15.140625" customWidth="1"/>
    <col min="4" max="4" width="16.85546875" customWidth="1"/>
    <col min="5" max="5" width="16.28515625" customWidth="1"/>
    <col min="6" max="6" width="16.7109375" customWidth="1"/>
    <col min="7" max="7" width="15.5703125" customWidth="1"/>
  </cols>
  <sheetData>
    <row r="1" spans="1:7" ht="15.75" x14ac:dyDescent="0.25">
      <c r="A1" s="117" t="s">
        <v>291</v>
      </c>
      <c r="B1" s="117"/>
      <c r="C1" s="117"/>
      <c r="D1" s="117"/>
      <c r="E1" s="117"/>
      <c r="F1" s="117"/>
      <c r="G1" s="117"/>
    </row>
    <row r="2" spans="1:7" ht="15.75" x14ac:dyDescent="0.25">
      <c r="A2" s="118" t="s">
        <v>292</v>
      </c>
      <c r="B2" s="119">
        <v>2019</v>
      </c>
      <c r="C2" s="119"/>
      <c r="D2" s="119" t="s">
        <v>293</v>
      </c>
      <c r="E2" s="119" t="s">
        <v>294</v>
      </c>
      <c r="F2" s="119" t="s">
        <v>295</v>
      </c>
      <c r="G2" s="119" t="s">
        <v>296</v>
      </c>
    </row>
    <row r="3" spans="1:7" ht="63" x14ac:dyDescent="0.25">
      <c r="A3" s="118"/>
      <c r="B3" s="118" t="s">
        <v>297</v>
      </c>
      <c r="C3" s="118" t="s">
        <v>298</v>
      </c>
      <c r="D3" s="119"/>
      <c r="E3" s="119"/>
      <c r="F3" s="119"/>
      <c r="G3" s="119"/>
    </row>
    <row r="4" spans="1:7" ht="31.5" x14ac:dyDescent="0.25">
      <c r="A4" s="120" t="s">
        <v>299</v>
      </c>
      <c r="B4" s="121">
        <v>2200</v>
      </c>
      <c r="C4" s="122">
        <v>0</v>
      </c>
      <c r="D4" s="123">
        <v>2200</v>
      </c>
      <c r="E4" s="121">
        <f>D4*1.1</f>
        <v>2420</v>
      </c>
      <c r="F4" s="121">
        <f>E4*1.1</f>
        <v>2662</v>
      </c>
      <c r="G4" s="121">
        <f>F4*1.1</f>
        <v>2928.2000000000003</v>
      </c>
    </row>
    <row r="5" spans="1:7" ht="15.75" x14ac:dyDescent="0.25">
      <c r="A5" s="124" t="s">
        <v>300</v>
      </c>
      <c r="B5" s="121">
        <v>220110.04</v>
      </c>
      <c r="C5" s="125">
        <v>46775.24</v>
      </c>
      <c r="D5" s="121">
        <v>220110.04</v>
      </c>
      <c r="E5" s="121">
        <f t="shared" ref="E5:G13" si="0">D5*1.1</f>
        <v>242121.04400000002</v>
      </c>
      <c r="F5" s="121">
        <f t="shared" si="0"/>
        <v>266333.14840000006</v>
      </c>
      <c r="G5" s="121">
        <f t="shared" si="0"/>
        <v>292966.46324000007</v>
      </c>
    </row>
    <row r="6" spans="1:7" ht="15.75" x14ac:dyDescent="0.25">
      <c r="A6" s="124" t="s">
        <v>301</v>
      </c>
      <c r="B6" s="121">
        <v>396166.2</v>
      </c>
      <c r="C6" s="125">
        <v>162848.12</v>
      </c>
      <c r="D6" s="121">
        <f>B6*1.05</f>
        <v>415974.51</v>
      </c>
      <c r="E6" s="121">
        <f t="shared" si="0"/>
        <v>457571.96100000007</v>
      </c>
      <c r="F6" s="121">
        <f t="shared" si="0"/>
        <v>503329.15710000013</v>
      </c>
      <c r="G6" s="121">
        <f t="shared" si="0"/>
        <v>553662.07281000016</v>
      </c>
    </row>
    <row r="7" spans="1:7" ht="15.75" x14ac:dyDescent="0.25">
      <c r="A7" s="124" t="s">
        <v>302</v>
      </c>
      <c r="B7" s="121">
        <v>25502</v>
      </c>
      <c r="C7" s="126">
        <v>9126</v>
      </c>
      <c r="D7" s="121">
        <v>141500</v>
      </c>
      <c r="E7" s="121">
        <f t="shared" si="0"/>
        <v>155650</v>
      </c>
      <c r="F7" s="121">
        <f t="shared" si="0"/>
        <v>171215</v>
      </c>
      <c r="G7" s="121">
        <f t="shared" si="0"/>
        <v>188336.50000000003</v>
      </c>
    </row>
    <row r="8" spans="1:7" ht="15.75" x14ac:dyDescent="0.25">
      <c r="A8" s="124" t="s">
        <v>303</v>
      </c>
      <c r="B8" s="121">
        <v>473724.38</v>
      </c>
      <c r="C8" s="125">
        <v>226052.41</v>
      </c>
      <c r="D8" s="121">
        <f>B8*1.01</f>
        <v>478461.6238</v>
      </c>
      <c r="E8" s="121">
        <f t="shared" si="0"/>
        <v>526307.78618000005</v>
      </c>
      <c r="F8" s="121">
        <f t="shared" si="0"/>
        <v>578938.56479800015</v>
      </c>
      <c r="G8" s="121">
        <f t="shared" si="0"/>
        <v>636832.42127780023</v>
      </c>
    </row>
    <row r="9" spans="1:7" ht="15.75" x14ac:dyDescent="0.25">
      <c r="A9" s="124" t="s">
        <v>304</v>
      </c>
      <c r="B9" s="121">
        <v>174389.08</v>
      </c>
      <c r="C9" s="125">
        <v>84711.65</v>
      </c>
      <c r="D9" s="121">
        <v>163715.5</v>
      </c>
      <c r="E9" s="121">
        <f t="shared" si="0"/>
        <v>180087.05000000002</v>
      </c>
      <c r="F9" s="121">
        <f t="shared" si="0"/>
        <v>198095.75500000003</v>
      </c>
      <c r="G9" s="121">
        <f t="shared" si="0"/>
        <v>217905.33050000007</v>
      </c>
    </row>
    <row r="10" spans="1:7" ht="15.75" x14ac:dyDescent="0.25">
      <c r="A10" s="124" t="s">
        <v>305</v>
      </c>
      <c r="B10" s="121">
        <v>146628.4</v>
      </c>
      <c r="C10" s="125">
        <v>31404</v>
      </c>
      <c r="D10" s="121">
        <f>B10*1.01</f>
        <v>148094.68400000001</v>
      </c>
      <c r="E10" s="121">
        <f t="shared" si="0"/>
        <v>162904.15240000002</v>
      </c>
      <c r="F10" s="121">
        <f t="shared" si="0"/>
        <v>179194.56764000002</v>
      </c>
      <c r="G10" s="121">
        <f t="shared" si="0"/>
        <v>197114.02440400005</v>
      </c>
    </row>
    <row r="11" spans="1:7" ht="15.75" x14ac:dyDescent="0.25">
      <c r="A11" s="124" t="s">
        <v>306</v>
      </c>
      <c r="B11" s="121">
        <v>164733.38</v>
      </c>
      <c r="C11" s="125">
        <v>4640</v>
      </c>
      <c r="D11" s="127">
        <v>113817.3</v>
      </c>
      <c r="E11" s="121">
        <f t="shared" si="0"/>
        <v>125199.03000000001</v>
      </c>
      <c r="F11" s="121">
        <f t="shared" si="0"/>
        <v>137718.93300000002</v>
      </c>
      <c r="G11" s="121">
        <f t="shared" si="0"/>
        <v>151490.82630000004</v>
      </c>
    </row>
    <row r="12" spans="1:7" ht="15.75" x14ac:dyDescent="0.25">
      <c r="A12" s="124" t="s">
        <v>307</v>
      </c>
      <c r="B12" s="121">
        <v>4950</v>
      </c>
      <c r="C12" s="125">
        <v>30000</v>
      </c>
      <c r="D12" s="121">
        <v>4950</v>
      </c>
      <c r="E12" s="121">
        <f t="shared" si="0"/>
        <v>5445</v>
      </c>
      <c r="F12" s="121">
        <f t="shared" si="0"/>
        <v>5989.5000000000009</v>
      </c>
      <c r="G12" s="121">
        <f t="shared" si="0"/>
        <v>6588.4500000000016</v>
      </c>
    </row>
    <row r="13" spans="1:7" ht="15.75" x14ac:dyDescent="0.25">
      <c r="A13" s="128" t="s">
        <v>308</v>
      </c>
      <c r="B13" s="129">
        <v>1608403.48</v>
      </c>
      <c r="C13" s="130">
        <f t="shared" ref="C13" si="1">SUM(C5:C12)</f>
        <v>595557.42000000004</v>
      </c>
      <c r="D13" s="129">
        <f>SUM(D4:D12)</f>
        <v>1688823.6577999999</v>
      </c>
      <c r="E13" s="129">
        <f t="shared" si="0"/>
        <v>1857706.02358</v>
      </c>
      <c r="F13" s="129">
        <f t="shared" si="0"/>
        <v>2043476.6259380002</v>
      </c>
      <c r="G13" s="129">
        <f t="shared" si="0"/>
        <v>2247824.2885318003</v>
      </c>
    </row>
  </sheetData>
  <mergeCells count="6">
    <mergeCell ref="A1:G1"/>
    <mergeCell ref="B2:C2"/>
    <mergeCell ref="D2:D3"/>
    <mergeCell ref="E2:E3"/>
    <mergeCell ref="F2:F3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G12"/>
    </sheetView>
  </sheetViews>
  <sheetFormatPr defaultRowHeight="15" x14ac:dyDescent="0.25"/>
  <cols>
    <col min="1" max="1" width="12.28515625" customWidth="1"/>
    <col min="2" max="2" width="15.28515625" customWidth="1"/>
    <col min="3" max="3" width="14.5703125" customWidth="1"/>
    <col min="4" max="4" width="13.28515625" customWidth="1"/>
    <col min="5" max="5" width="15" customWidth="1"/>
    <col min="6" max="6" width="14.85546875" customWidth="1"/>
    <col min="7" max="7" width="15.7109375" customWidth="1"/>
  </cols>
  <sheetData>
    <row r="1" spans="1:7" x14ac:dyDescent="0.25">
      <c r="A1" s="131" t="s">
        <v>309</v>
      </c>
      <c r="B1" s="131"/>
      <c r="C1" s="131"/>
      <c r="D1" s="131"/>
      <c r="E1" s="131"/>
      <c r="F1" s="131"/>
      <c r="G1" s="131"/>
    </row>
    <row r="2" spans="1:7" x14ac:dyDescent="0.25">
      <c r="A2" s="132" t="s">
        <v>292</v>
      </c>
      <c r="B2" s="133">
        <v>2019</v>
      </c>
      <c r="C2" s="133"/>
      <c r="D2" s="133" t="s">
        <v>310</v>
      </c>
      <c r="E2" s="133" t="s">
        <v>311</v>
      </c>
      <c r="F2" s="133" t="s">
        <v>312</v>
      </c>
      <c r="G2" s="133" t="s">
        <v>313</v>
      </c>
    </row>
    <row r="3" spans="1:7" ht="38.25" x14ac:dyDescent="0.25">
      <c r="A3" s="132"/>
      <c r="B3" s="132" t="s">
        <v>314</v>
      </c>
      <c r="C3" s="132" t="s">
        <v>315</v>
      </c>
      <c r="D3" s="133"/>
      <c r="E3" s="133"/>
      <c r="F3" s="133"/>
      <c r="G3" s="133"/>
    </row>
    <row r="4" spans="1:7" x14ac:dyDescent="0.25">
      <c r="A4" s="134" t="s">
        <v>19</v>
      </c>
      <c r="B4" s="116">
        <v>1608403.47</v>
      </c>
      <c r="C4" s="116">
        <v>595557.42000000004</v>
      </c>
      <c r="D4" s="116">
        <v>1688823.66</v>
      </c>
      <c r="E4" s="116">
        <f>1.1*D4</f>
        <v>1857706.0260000001</v>
      </c>
      <c r="F4" s="116">
        <f>E4*1.1</f>
        <v>2043476.6286000002</v>
      </c>
      <c r="G4" s="116">
        <f>1.1*F4</f>
        <v>2247824.2914600004</v>
      </c>
    </row>
    <row r="5" spans="1:7" ht="38.25" x14ac:dyDescent="0.25">
      <c r="A5" s="135" t="s">
        <v>316</v>
      </c>
      <c r="B5" s="136">
        <v>2480674.1</v>
      </c>
      <c r="C5" s="136">
        <v>1756613.82</v>
      </c>
      <c r="D5" s="136">
        <v>2338427</v>
      </c>
      <c r="E5" s="116">
        <f t="shared" ref="E5:E12" si="0">1.1*D5</f>
        <v>2572269.7000000002</v>
      </c>
      <c r="F5" s="116">
        <f t="shared" ref="F5:F12" si="1">E5*1.1</f>
        <v>2829496.6700000004</v>
      </c>
      <c r="G5" s="116">
        <f t="shared" ref="G5:G12" si="2">1.1*F5</f>
        <v>3112446.3370000008</v>
      </c>
    </row>
    <row r="6" spans="1:7" ht="51" x14ac:dyDescent="0.25">
      <c r="A6" s="134" t="s">
        <v>317</v>
      </c>
      <c r="B6" s="116">
        <v>84097.74</v>
      </c>
      <c r="C6" s="116">
        <v>0</v>
      </c>
      <c r="D6" s="116">
        <v>91594.06</v>
      </c>
      <c r="E6" s="116">
        <f t="shared" si="0"/>
        <v>100753.466</v>
      </c>
      <c r="F6" s="116">
        <f t="shared" si="1"/>
        <v>110828.8126</v>
      </c>
      <c r="G6" s="116">
        <f t="shared" si="2"/>
        <v>121911.69386000001</v>
      </c>
    </row>
    <row r="7" spans="1:7" x14ac:dyDescent="0.25">
      <c r="A7" s="134" t="s">
        <v>15</v>
      </c>
      <c r="B7" s="116">
        <v>3418153.75</v>
      </c>
      <c r="C7" s="116">
        <v>1323648.69</v>
      </c>
      <c r="D7" s="116">
        <v>3800780.92</v>
      </c>
      <c r="E7" s="116">
        <f t="shared" si="0"/>
        <v>4180859.0120000001</v>
      </c>
      <c r="F7" s="116">
        <f t="shared" si="1"/>
        <v>4598944.9132000003</v>
      </c>
      <c r="G7" s="116">
        <f t="shared" si="2"/>
        <v>5058839.4045200003</v>
      </c>
    </row>
    <row r="8" spans="1:7" ht="25.5" x14ac:dyDescent="0.25">
      <c r="A8" s="134" t="s">
        <v>318</v>
      </c>
      <c r="B8" s="116" t="s">
        <v>319</v>
      </c>
      <c r="C8" s="116">
        <v>0</v>
      </c>
      <c r="D8" s="116">
        <v>0</v>
      </c>
      <c r="E8" s="116">
        <f t="shared" si="0"/>
        <v>0</v>
      </c>
      <c r="F8" s="116">
        <f t="shared" si="1"/>
        <v>0</v>
      </c>
      <c r="G8" s="116">
        <f t="shared" si="2"/>
        <v>0</v>
      </c>
    </row>
    <row r="9" spans="1:7" x14ac:dyDescent="0.25">
      <c r="A9" s="134" t="s">
        <v>320</v>
      </c>
      <c r="B9" s="116">
        <v>1062618.8899999999</v>
      </c>
      <c r="C9" s="116">
        <v>569308.43999999994</v>
      </c>
      <c r="D9" s="116">
        <v>612247.6</v>
      </c>
      <c r="E9" s="116">
        <f t="shared" si="0"/>
        <v>673472.36</v>
      </c>
      <c r="F9" s="116">
        <f t="shared" si="1"/>
        <v>740819.59600000002</v>
      </c>
      <c r="G9" s="116">
        <f t="shared" si="2"/>
        <v>814901.55560000008</v>
      </c>
    </row>
    <row r="10" spans="1:7" ht="38.25" x14ac:dyDescent="0.25">
      <c r="A10" s="134" t="s">
        <v>321</v>
      </c>
      <c r="B10" s="116">
        <v>400000</v>
      </c>
      <c r="C10" s="116">
        <v>213970.88</v>
      </c>
      <c r="D10" s="116">
        <v>600000</v>
      </c>
      <c r="E10" s="116">
        <f t="shared" si="0"/>
        <v>660000</v>
      </c>
      <c r="F10" s="116">
        <f t="shared" si="1"/>
        <v>726000.00000000012</v>
      </c>
      <c r="G10" s="116">
        <f t="shared" si="2"/>
        <v>798600.00000000023</v>
      </c>
    </row>
    <row r="11" spans="1:7" ht="51" x14ac:dyDescent="0.25">
      <c r="A11" s="134" t="s">
        <v>322</v>
      </c>
      <c r="B11" s="116">
        <v>191853.86</v>
      </c>
      <c r="C11" s="116">
        <v>134297</v>
      </c>
      <c r="D11" s="116">
        <v>191853.81</v>
      </c>
      <c r="E11" s="116">
        <f t="shared" si="0"/>
        <v>211039.19100000002</v>
      </c>
      <c r="F11" s="116">
        <f t="shared" si="1"/>
        <v>232143.11010000005</v>
      </c>
      <c r="G11" s="116">
        <f t="shared" si="2"/>
        <v>255357.42111000008</v>
      </c>
    </row>
    <row r="12" spans="1:7" x14ac:dyDescent="0.25">
      <c r="A12" s="132" t="s">
        <v>308</v>
      </c>
      <c r="B12" s="137">
        <f>SUM(B4:B11)</f>
        <v>9245801.8100000005</v>
      </c>
      <c r="C12" s="137">
        <f t="shared" ref="C12:D12" si="3">SUM(C4:C11)</f>
        <v>4593396.25</v>
      </c>
      <c r="D12" s="137">
        <f t="shared" si="3"/>
        <v>9323727.0500000007</v>
      </c>
      <c r="E12" s="137">
        <f t="shared" si="0"/>
        <v>10256099.755000001</v>
      </c>
      <c r="F12" s="137">
        <f t="shared" si="1"/>
        <v>11281709.730500001</v>
      </c>
      <c r="G12" s="137">
        <f t="shared" si="2"/>
        <v>12409880.703550003</v>
      </c>
    </row>
  </sheetData>
  <mergeCells count="6">
    <mergeCell ref="A1:G1"/>
    <mergeCell ref="B2:C2"/>
    <mergeCell ref="D2:D3"/>
    <mergeCell ref="E2:E3"/>
    <mergeCell ref="F2:F3"/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3"/>
    </sheetView>
  </sheetViews>
  <sheetFormatPr defaultRowHeight="15" x14ac:dyDescent="0.25"/>
  <cols>
    <col min="1" max="1" width="15" customWidth="1"/>
    <col min="2" max="2" width="13.42578125" customWidth="1"/>
    <col min="3" max="3" width="13.5703125" customWidth="1"/>
    <col min="4" max="4" width="12.85546875" customWidth="1"/>
    <col min="5" max="5" width="13.5703125" customWidth="1"/>
    <col min="6" max="6" width="13.42578125" customWidth="1"/>
    <col min="7" max="7" width="15" customWidth="1"/>
  </cols>
  <sheetData>
    <row r="1" spans="1:7" x14ac:dyDescent="0.25">
      <c r="A1" s="131" t="s">
        <v>323</v>
      </c>
      <c r="B1" s="131"/>
      <c r="C1" s="131"/>
      <c r="D1" s="131"/>
      <c r="E1" s="131"/>
      <c r="F1" s="131"/>
      <c r="G1" s="131"/>
    </row>
    <row r="2" spans="1:7" ht="51" x14ac:dyDescent="0.25">
      <c r="A2" s="132" t="s">
        <v>324</v>
      </c>
      <c r="B2" s="132" t="s">
        <v>325</v>
      </c>
      <c r="C2" s="132" t="s">
        <v>326</v>
      </c>
      <c r="D2" s="132" t="s">
        <v>327</v>
      </c>
      <c r="E2" s="132" t="s">
        <v>328</v>
      </c>
      <c r="F2" s="132" t="s">
        <v>329</v>
      </c>
      <c r="G2" s="132" t="s">
        <v>330</v>
      </c>
    </row>
    <row r="3" spans="1:7" x14ac:dyDescent="0.25">
      <c r="A3" s="138" t="s">
        <v>331</v>
      </c>
      <c r="B3" s="139">
        <v>2833859.45</v>
      </c>
      <c r="C3" s="139">
        <v>2489996.2200000002</v>
      </c>
      <c r="D3" s="140">
        <v>2727746</v>
      </c>
      <c r="E3" s="139">
        <f>D3*1.1</f>
        <v>3000520.6</v>
      </c>
      <c r="F3" s="139">
        <f>E3*1.1</f>
        <v>3300572.66</v>
      </c>
      <c r="G3" s="139">
        <f>F3*1.1</f>
        <v>3630629.9260000004</v>
      </c>
    </row>
    <row r="4" spans="1:7" x14ac:dyDescent="0.25">
      <c r="A4" s="138" t="s">
        <v>332</v>
      </c>
      <c r="B4" s="139">
        <v>2716375.5040000002</v>
      </c>
      <c r="C4" s="139">
        <v>943126.2</v>
      </c>
      <c r="D4" s="141">
        <v>3295493.04</v>
      </c>
      <c r="E4" s="139">
        <f t="shared" ref="E4:G6" si="0">D4*1.1</f>
        <v>3625042.3440000005</v>
      </c>
      <c r="F4" s="139">
        <f t="shared" si="0"/>
        <v>3987546.5784000009</v>
      </c>
      <c r="G4" s="139">
        <f t="shared" si="0"/>
        <v>4386301.2362400014</v>
      </c>
    </row>
    <row r="5" spans="1:7" x14ac:dyDescent="0.25">
      <c r="A5" s="138" t="s">
        <v>333</v>
      </c>
      <c r="B5" s="139">
        <v>3701566.8600000003</v>
      </c>
      <c r="C5" s="139">
        <v>1136217.83</v>
      </c>
      <c r="D5" s="141">
        <v>3300488</v>
      </c>
      <c r="E5" s="139">
        <f t="shared" si="0"/>
        <v>3630536.8000000003</v>
      </c>
      <c r="F5" s="139">
        <f t="shared" si="0"/>
        <v>3993590.4800000004</v>
      </c>
      <c r="G5" s="139">
        <f t="shared" si="0"/>
        <v>4392949.5280000009</v>
      </c>
    </row>
    <row r="6" spans="1:7" x14ac:dyDescent="0.25">
      <c r="A6" s="142" t="s">
        <v>308</v>
      </c>
      <c r="B6" s="143">
        <v>9251801.8139999993</v>
      </c>
      <c r="C6" s="143">
        <v>4569340.25</v>
      </c>
      <c r="D6" s="144">
        <f>SUM(D3:D5)</f>
        <v>9323727.0399999991</v>
      </c>
      <c r="E6" s="143">
        <f t="shared" si="0"/>
        <v>10256099.743999999</v>
      </c>
      <c r="F6" s="143">
        <f t="shared" si="0"/>
        <v>11281709.7184</v>
      </c>
      <c r="G6" s="143">
        <f t="shared" si="0"/>
        <v>12409880.690240001</v>
      </c>
    </row>
    <row r="8" spans="1:7" x14ac:dyDescent="0.25">
      <c r="A8" s="131" t="s">
        <v>334</v>
      </c>
      <c r="B8" s="131"/>
      <c r="C8" s="131"/>
      <c r="D8" s="131"/>
      <c r="E8" s="131"/>
      <c r="F8" s="131"/>
      <c r="G8" s="131"/>
    </row>
    <row r="9" spans="1:7" ht="51" x14ac:dyDescent="0.25">
      <c r="A9" s="132" t="s">
        <v>324</v>
      </c>
      <c r="B9" s="132" t="s">
        <v>325</v>
      </c>
      <c r="C9" s="132" t="s">
        <v>326</v>
      </c>
      <c r="D9" s="132" t="s">
        <v>327</v>
      </c>
      <c r="E9" s="132" t="s">
        <v>328</v>
      </c>
      <c r="F9" s="132" t="s">
        <v>329</v>
      </c>
      <c r="G9" s="132" t="s">
        <v>330</v>
      </c>
    </row>
    <row r="10" spans="1:7" ht="25.5" x14ac:dyDescent="0.25">
      <c r="A10" s="145" t="s">
        <v>335</v>
      </c>
      <c r="B10" s="146">
        <v>353185.35</v>
      </c>
      <c r="C10" s="146">
        <v>180124.52849999999</v>
      </c>
      <c r="D10" s="146">
        <v>389319</v>
      </c>
      <c r="E10" s="146">
        <f>D10*1.1</f>
        <v>428250.9</v>
      </c>
      <c r="F10" s="146">
        <f>E10*1.1</f>
        <v>471075.99000000005</v>
      </c>
      <c r="G10" s="146">
        <f>F10*1.1</f>
        <v>518183.58900000009</v>
      </c>
    </row>
    <row r="11" spans="1:7" ht="25.5" x14ac:dyDescent="0.25">
      <c r="A11" s="145" t="s">
        <v>336</v>
      </c>
      <c r="B11" s="146">
        <v>853736.63399999996</v>
      </c>
      <c r="C11" s="146">
        <v>415402.89</v>
      </c>
      <c r="D11" s="146">
        <v>961739.92799999984</v>
      </c>
      <c r="E11" s="146">
        <f t="shared" ref="E11:G13" si="1">D11*1.1</f>
        <v>1057913.9208</v>
      </c>
      <c r="F11" s="146">
        <f t="shared" si="1"/>
        <v>1163705.3128800001</v>
      </c>
      <c r="G11" s="146">
        <f t="shared" si="1"/>
        <v>1280075.8441680002</v>
      </c>
    </row>
    <row r="12" spans="1:7" x14ac:dyDescent="0.25">
      <c r="A12" s="145" t="s">
        <v>337</v>
      </c>
      <c r="B12" s="146">
        <v>401481.49</v>
      </c>
      <c r="C12" s="146">
        <v>0</v>
      </c>
      <c r="D12" s="146">
        <f>D13*0.2</f>
        <v>337764.73200000002</v>
      </c>
      <c r="E12" s="146">
        <f t="shared" si="1"/>
        <v>371541.20520000003</v>
      </c>
      <c r="F12" s="146">
        <f t="shared" si="1"/>
        <v>408695.32572000008</v>
      </c>
      <c r="G12" s="146">
        <f t="shared" si="1"/>
        <v>449564.85829200014</v>
      </c>
    </row>
    <row r="13" spans="1:7" x14ac:dyDescent="0.25">
      <c r="A13" s="147" t="s">
        <v>308</v>
      </c>
      <c r="B13" s="146">
        <v>1608403.4739999999</v>
      </c>
      <c r="C13" s="146">
        <v>595527.41850000003</v>
      </c>
      <c r="D13" s="146">
        <v>1688823.66</v>
      </c>
      <c r="E13" s="146">
        <f t="shared" si="1"/>
        <v>1857706.0260000001</v>
      </c>
      <c r="F13" s="146">
        <f t="shared" si="1"/>
        <v>2043476.6286000002</v>
      </c>
      <c r="G13" s="146">
        <f t="shared" si="1"/>
        <v>2247824.2914600004</v>
      </c>
    </row>
  </sheetData>
  <mergeCells count="2">
    <mergeCell ref="A1:G1"/>
    <mergeCell ref="A8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7" workbookViewId="0">
      <selection sqref="A1:K21"/>
    </sheetView>
  </sheetViews>
  <sheetFormatPr defaultRowHeight="15" x14ac:dyDescent="0.25"/>
  <cols>
    <col min="2" max="2" width="10.42578125" customWidth="1"/>
    <col min="3" max="3" width="10.85546875" customWidth="1"/>
    <col min="4" max="4" width="10.5703125" customWidth="1"/>
    <col min="5" max="5" width="12.85546875" customWidth="1"/>
    <col min="6" max="6" width="10.85546875" customWidth="1"/>
    <col min="7" max="8" width="10.5703125" customWidth="1"/>
    <col min="11" max="11" width="13.28515625" customWidth="1"/>
  </cols>
  <sheetData>
    <row r="1" spans="1:11" x14ac:dyDescent="0.25">
      <c r="A1" s="148" t="s">
        <v>338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x14ac:dyDescent="0.25">
      <c r="A2" s="149" t="s">
        <v>339</v>
      </c>
      <c r="B2" s="149" t="s">
        <v>340</v>
      </c>
      <c r="C2" s="149" t="s">
        <v>341</v>
      </c>
      <c r="D2" s="149" t="s">
        <v>342</v>
      </c>
      <c r="E2" s="149" t="s">
        <v>343</v>
      </c>
      <c r="F2" s="149" t="s">
        <v>344</v>
      </c>
      <c r="G2" s="149"/>
      <c r="H2" s="149"/>
      <c r="I2" s="149"/>
      <c r="J2" s="149"/>
      <c r="K2" s="149" t="s">
        <v>343</v>
      </c>
    </row>
    <row r="3" spans="1:11" ht="22.5" x14ac:dyDescent="0.25">
      <c r="A3" s="149"/>
      <c r="B3" s="149"/>
      <c r="C3" s="149"/>
      <c r="D3" s="149"/>
      <c r="E3" s="149"/>
      <c r="F3" s="150" t="s">
        <v>345</v>
      </c>
      <c r="G3" s="150" t="s">
        <v>346</v>
      </c>
      <c r="H3" s="150" t="s">
        <v>347</v>
      </c>
      <c r="I3" s="150" t="s">
        <v>348</v>
      </c>
      <c r="J3" s="150" t="s">
        <v>349</v>
      </c>
      <c r="K3" s="149"/>
    </row>
    <row r="4" spans="1:11" ht="33.75" x14ac:dyDescent="0.25">
      <c r="A4" s="151" t="s">
        <v>350</v>
      </c>
      <c r="B4" s="152">
        <v>1571147</v>
      </c>
      <c r="C4" s="152">
        <v>1197278.04</v>
      </c>
      <c r="D4" s="152">
        <v>0</v>
      </c>
      <c r="E4" s="153">
        <f>B4+C4+D4</f>
        <v>2768425.04</v>
      </c>
      <c r="F4" s="152">
        <v>1275058.6599999999</v>
      </c>
      <c r="G4" s="152">
        <v>1181828.8600000003</v>
      </c>
      <c r="H4" s="152">
        <v>204999.92</v>
      </c>
      <c r="I4" s="152">
        <v>106537.59999999998</v>
      </c>
      <c r="J4" s="152">
        <v>0</v>
      </c>
      <c r="K4" s="153">
        <f>F4+G4+H4+I4+J4</f>
        <v>2768425.0400000005</v>
      </c>
    </row>
    <row r="5" spans="1:11" ht="22.5" x14ac:dyDescent="0.25">
      <c r="A5" s="151" t="s">
        <v>351</v>
      </c>
      <c r="B5" s="152">
        <v>183113</v>
      </c>
      <c r="C5" s="152">
        <v>428729</v>
      </c>
      <c r="D5" s="152">
        <v>1344716.1400000001</v>
      </c>
      <c r="E5" s="153">
        <f t="shared" ref="E5:E20" si="0">B5+C5+D5</f>
        <v>1956558.1400000001</v>
      </c>
      <c r="F5" s="152">
        <v>372765</v>
      </c>
      <c r="G5" s="152">
        <v>183113</v>
      </c>
      <c r="H5" s="152">
        <v>1120680.1400000001</v>
      </c>
      <c r="I5" s="152">
        <v>280000</v>
      </c>
      <c r="J5" s="152">
        <v>0</v>
      </c>
      <c r="K5" s="153">
        <f t="shared" ref="K5:K20" si="1">F5+G5+H5+I5+J5</f>
        <v>1956558.1400000001</v>
      </c>
    </row>
    <row r="6" spans="1:11" ht="45" x14ac:dyDescent="0.25">
      <c r="A6" s="151" t="s">
        <v>352</v>
      </c>
      <c r="B6" s="152">
        <v>642617</v>
      </c>
      <c r="C6" s="152">
        <v>266974</v>
      </c>
      <c r="D6" s="152">
        <v>0</v>
      </c>
      <c r="E6" s="153">
        <f t="shared" si="0"/>
        <v>909591</v>
      </c>
      <c r="F6" s="152">
        <v>2000</v>
      </c>
      <c r="G6" s="152">
        <v>680737.19</v>
      </c>
      <c r="H6" s="152">
        <v>35000</v>
      </c>
      <c r="I6" s="152">
        <v>0</v>
      </c>
      <c r="J6" s="152">
        <v>191853.81000000006</v>
      </c>
      <c r="K6" s="153">
        <f t="shared" si="1"/>
        <v>909591</v>
      </c>
    </row>
    <row r="7" spans="1:11" ht="33.75" x14ac:dyDescent="0.25">
      <c r="A7" s="151" t="s">
        <v>353</v>
      </c>
      <c r="B7" s="152">
        <v>272674</v>
      </c>
      <c r="C7" s="152">
        <v>206417</v>
      </c>
      <c r="D7" s="152">
        <v>0</v>
      </c>
      <c r="E7" s="153">
        <f t="shared" si="0"/>
        <v>479091</v>
      </c>
      <c r="F7" s="152">
        <v>2000</v>
      </c>
      <c r="G7" s="152">
        <v>287052</v>
      </c>
      <c r="H7" s="152">
        <v>190039</v>
      </c>
      <c r="I7" s="152">
        <v>0</v>
      </c>
      <c r="J7" s="152">
        <v>0</v>
      </c>
      <c r="K7" s="153">
        <f t="shared" si="1"/>
        <v>479091</v>
      </c>
    </row>
    <row r="8" spans="1:11" x14ac:dyDescent="0.25">
      <c r="A8" s="151" t="s">
        <v>354</v>
      </c>
      <c r="B8" s="152">
        <v>0</v>
      </c>
      <c r="C8" s="152">
        <v>0</v>
      </c>
      <c r="D8" s="152">
        <v>0</v>
      </c>
      <c r="E8" s="154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3">
        <f t="shared" si="1"/>
        <v>0</v>
      </c>
    </row>
    <row r="9" spans="1:11" ht="33.75" x14ac:dyDescent="0.25">
      <c r="A9" s="151" t="s">
        <v>355</v>
      </c>
      <c r="B9" s="152"/>
      <c r="C9" s="152">
        <v>739000.00000000012</v>
      </c>
      <c r="D9" s="152">
        <v>371299.86</v>
      </c>
      <c r="E9" s="153">
        <f t="shared" si="0"/>
        <v>1110299.8600000001</v>
      </c>
      <c r="F9" s="152">
        <v>15000</v>
      </c>
      <c r="G9" s="152"/>
      <c r="H9" s="152">
        <v>1095299.8600000001</v>
      </c>
      <c r="I9" s="152"/>
      <c r="J9" s="152"/>
      <c r="K9" s="153">
        <f t="shared" si="1"/>
        <v>1110299.8600000001</v>
      </c>
    </row>
    <row r="10" spans="1:11" ht="22.5" x14ac:dyDescent="0.25">
      <c r="A10" s="151" t="s">
        <v>356</v>
      </c>
      <c r="B10" s="152">
        <v>0</v>
      </c>
      <c r="C10" s="152">
        <v>27228</v>
      </c>
      <c r="D10" s="152">
        <v>389172</v>
      </c>
      <c r="E10" s="153">
        <f t="shared" si="0"/>
        <v>416400</v>
      </c>
      <c r="F10" s="152">
        <v>0</v>
      </c>
      <c r="G10" s="152">
        <v>27228</v>
      </c>
      <c r="H10" s="152">
        <v>239172</v>
      </c>
      <c r="I10" s="152">
        <v>150000</v>
      </c>
      <c r="J10" s="152">
        <v>0</v>
      </c>
      <c r="K10" s="153">
        <f t="shared" si="1"/>
        <v>416400</v>
      </c>
    </row>
    <row r="11" spans="1:11" ht="22.5" x14ac:dyDescent="0.25">
      <c r="A11" s="151" t="s">
        <v>357</v>
      </c>
      <c r="B11" s="152">
        <v>0</v>
      </c>
      <c r="C11" s="152">
        <v>0</v>
      </c>
      <c r="D11" s="152">
        <v>0</v>
      </c>
      <c r="E11" s="153">
        <f t="shared" si="0"/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3">
        <f t="shared" si="1"/>
        <v>0</v>
      </c>
    </row>
    <row r="12" spans="1:11" x14ac:dyDescent="0.25">
      <c r="A12" s="151" t="s">
        <v>358</v>
      </c>
      <c r="B12" s="152">
        <v>0</v>
      </c>
      <c r="C12" s="152">
        <v>0</v>
      </c>
      <c r="D12" s="152">
        <v>0</v>
      </c>
      <c r="E12" s="153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3">
        <f t="shared" si="1"/>
        <v>0</v>
      </c>
    </row>
    <row r="13" spans="1:11" x14ac:dyDescent="0.25">
      <c r="A13" s="151" t="s">
        <v>359</v>
      </c>
      <c r="B13" s="152"/>
      <c r="C13" s="152" t="s">
        <v>360</v>
      </c>
      <c r="D13" s="152" t="s">
        <v>361</v>
      </c>
      <c r="E13" s="153">
        <v>0</v>
      </c>
      <c r="F13" s="152" t="s">
        <v>362</v>
      </c>
      <c r="G13" s="152" t="s">
        <v>363</v>
      </c>
      <c r="H13" s="152" t="s">
        <v>364</v>
      </c>
      <c r="I13" s="152" t="s">
        <v>365</v>
      </c>
      <c r="J13" s="152"/>
      <c r="K13" s="153">
        <v>0</v>
      </c>
    </row>
    <row r="14" spans="1:11" ht="22.5" x14ac:dyDescent="0.25">
      <c r="A14" s="151" t="s">
        <v>366</v>
      </c>
      <c r="B14" s="152">
        <v>58195</v>
      </c>
      <c r="C14" s="152">
        <v>72867</v>
      </c>
      <c r="D14" s="152">
        <v>30000</v>
      </c>
      <c r="E14" s="153">
        <f t="shared" si="0"/>
        <v>161062</v>
      </c>
      <c r="F14" s="152">
        <v>21000</v>
      </c>
      <c r="G14" s="152">
        <v>70062</v>
      </c>
      <c r="H14" s="152">
        <v>70000</v>
      </c>
      <c r="I14" s="152">
        <v>0</v>
      </c>
      <c r="J14" s="152">
        <v>0</v>
      </c>
      <c r="K14" s="153">
        <f t="shared" si="1"/>
        <v>161062</v>
      </c>
    </row>
    <row r="15" spans="1:11" ht="22.5" x14ac:dyDescent="0.25">
      <c r="A15" s="151" t="s">
        <v>367</v>
      </c>
      <c r="B15" s="152">
        <v>0</v>
      </c>
      <c r="C15" s="155">
        <v>0</v>
      </c>
      <c r="D15" s="155">
        <v>0</v>
      </c>
      <c r="E15" s="153">
        <f t="shared" si="0"/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3">
        <f t="shared" si="1"/>
        <v>0</v>
      </c>
    </row>
    <row r="16" spans="1:11" x14ac:dyDescent="0.25">
      <c r="A16" s="151" t="s">
        <v>368</v>
      </c>
      <c r="B16" s="152">
        <v>0</v>
      </c>
      <c r="C16" s="152">
        <v>0</v>
      </c>
      <c r="D16" s="152">
        <v>0</v>
      </c>
      <c r="E16" s="153">
        <f t="shared" si="0"/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3">
        <f t="shared" si="1"/>
        <v>0</v>
      </c>
    </row>
    <row r="17" spans="1:11" ht="33.75" x14ac:dyDescent="0.25">
      <c r="A17" s="151" t="s">
        <v>369</v>
      </c>
      <c r="B17" s="152">
        <v>0</v>
      </c>
      <c r="C17" s="152">
        <v>330000</v>
      </c>
      <c r="D17" s="155">
        <v>928162</v>
      </c>
      <c r="E17" s="153">
        <f t="shared" si="0"/>
        <v>1258162</v>
      </c>
      <c r="F17" s="152">
        <v>1000</v>
      </c>
      <c r="G17" s="152">
        <v>0</v>
      </c>
      <c r="H17" s="152">
        <v>581452</v>
      </c>
      <c r="I17" s="152">
        <v>75710</v>
      </c>
      <c r="J17" s="152">
        <v>600000</v>
      </c>
      <c r="K17" s="153">
        <f t="shared" si="1"/>
        <v>1258162</v>
      </c>
    </row>
    <row r="18" spans="1:11" ht="56.25" x14ac:dyDescent="0.25">
      <c r="A18" s="151" t="s">
        <v>370</v>
      </c>
      <c r="B18" s="152">
        <v>0</v>
      </c>
      <c r="C18" s="152">
        <v>8000</v>
      </c>
      <c r="D18" s="152">
        <v>0</v>
      </c>
      <c r="E18" s="153">
        <f t="shared" si="0"/>
        <v>8000</v>
      </c>
      <c r="F18" s="152">
        <v>0</v>
      </c>
      <c r="G18" s="152">
        <v>0</v>
      </c>
      <c r="H18" s="152">
        <v>8000</v>
      </c>
      <c r="I18" s="152">
        <v>0</v>
      </c>
      <c r="J18" s="152">
        <v>0</v>
      </c>
      <c r="K18" s="153">
        <f t="shared" si="1"/>
        <v>8000</v>
      </c>
    </row>
    <row r="19" spans="1:11" ht="33.75" x14ac:dyDescent="0.25">
      <c r="A19" s="151" t="s">
        <v>371</v>
      </c>
      <c r="B19" s="152">
        <v>0</v>
      </c>
      <c r="C19" s="152">
        <v>0</v>
      </c>
      <c r="D19" s="152">
        <v>0</v>
      </c>
      <c r="E19" s="153">
        <f t="shared" si="0"/>
        <v>0</v>
      </c>
      <c r="F19" s="152">
        <v>0</v>
      </c>
      <c r="G19" s="152">
        <v>0</v>
      </c>
      <c r="H19" s="152"/>
      <c r="I19" s="152">
        <v>0</v>
      </c>
      <c r="J19" s="152">
        <v>0</v>
      </c>
      <c r="K19" s="153">
        <f t="shared" si="1"/>
        <v>0</v>
      </c>
    </row>
    <row r="20" spans="1:11" x14ac:dyDescent="0.25">
      <c r="A20" s="151" t="s">
        <v>372</v>
      </c>
      <c r="B20" s="152">
        <v>0</v>
      </c>
      <c r="C20" s="152">
        <v>19000</v>
      </c>
      <c r="D20" s="152">
        <v>237138</v>
      </c>
      <c r="E20" s="153">
        <f t="shared" si="0"/>
        <v>256138</v>
      </c>
      <c r="F20" s="152">
        <v>0</v>
      </c>
      <c r="G20" s="152">
        <v>0</v>
      </c>
      <c r="H20" s="152">
        <v>256138</v>
      </c>
      <c r="I20" s="152">
        <v>0</v>
      </c>
      <c r="J20" s="152">
        <v>0</v>
      </c>
      <c r="K20" s="153">
        <f t="shared" si="1"/>
        <v>256138</v>
      </c>
    </row>
    <row r="21" spans="1:11" x14ac:dyDescent="0.25">
      <c r="A21" s="156" t="s">
        <v>373</v>
      </c>
      <c r="B21" s="157">
        <f t="shared" ref="B21:K21" si="2">SUM(B4:B20)</f>
        <v>2727746</v>
      </c>
      <c r="C21" s="157">
        <f t="shared" si="2"/>
        <v>3295493.04</v>
      </c>
      <c r="D21" s="157">
        <f t="shared" si="2"/>
        <v>3300488</v>
      </c>
      <c r="E21" s="157">
        <f t="shared" si="2"/>
        <v>9323727.0399999991</v>
      </c>
      <c r="F21" s="157">
        <f t="shared" si="2"/>
        <v>1688823.66</v>
      </c>
      <c r="G21" s="157">
        <f t="shared" si="2"/>
        <v>2430021.0500000003</v>
      </c>
      <c r="H21" s="157">
        <f t="shared" si="2"/>
        <v>3800780.92</v>
      </c>
      <c r="I21" s="157">
        <f t="shared" si="2"/>
        <v>612247.6</v>
      </c>
      <c r="J21" s="157">
        <f t="shared" si="2"/>
        <v>791853.81</v>
      </c>
      <c r="K21" s="157">
        <f t="shared" si="2"/>
        <v>9323727.040000001</v>
      </c>
    </row>
  </sheetData>
  <mergeCells count="8">
    <mergeCell ref="A1:K1"/>
    <mergeCell ref="A2:A3"/>
    <mergeCell ref="B2:B3"/>
    <mergeCell ref="C2:C3"/>
    <mergeCell ref="D2:D3"/>
    <mergeCell ref="E2:E3"/>
    <mergeCell ref="F2:J2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Babssad Consult</dc:creator>
  <cp:lastModifiedBy>Windows User</cp:lastModifiedBy>
  <dcterms:created xsi:type="dcterms:W3CDTF">2015-06-05T18:17:20Z</dcterms:created>
  <dcterms:modified xsi:type="dcterms:W3CDTF">2021-10-14T18:29:50Z</dcterms:modified>
</cp:coreProperties>
</file>